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4" r:id="rId1"/>
    <sheet name="Sheet3" sheetId="5" r:id="rId2"/>
  </sheets>
  <definedNames>
    <definedName name="_xlnm._FilterDatabase" localSheetId="0" hidden="1">Sheet1!$E$1:$E$242</definedName>
  </definedNames>
  <calcPr calcId="144525"/>
</workbook>
</file>

<file path=xl/sharedStrings.xml><?xml version="1.0" encoding="utf-8"?>
<sst xmlns="http://schemas.openxmlformats.org/spreadsheetml/2006/main" count="451" uniqueCount="256">
  <si>
    <t>政府性基金本级支出预算表</t>
  </si>
  <si>
    <t xml:space="preserve"> </t>
  </si>
  <si>
    <t>单位:万元</t>
  </si>
  <si>
    <t>科目编码</t>
  </si>
  <si>
    <t>科目名称</t>
  </si>
  <si>
    <t>上年执行数</t>
  </si>
  <si>
    <t>预算数</t>
  </si>
  <si>
    <t>预算数为上年执行数的％</t>
  </si>
  <si>
    <t>支出合计</t>
  </si>
  <si>
    <t>科学技术支出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</si>
  <si>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</si>
  <si>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</si>
  <si>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</si>
  <si>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</si>
  <si>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</si>
  <si>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</si>
  <si>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</si>
  <si>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</si>
  <si>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</si>
  <si>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</si>
  <si>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</si>
  <si>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</si>
  <si>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</si>
  <si>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</si>
  <si>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</si>
  <si>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</si>
  <si>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</si>
  <si>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</si>
  <si>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</si>
  <si>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</si>
  <si>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</si>
  <si>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</si>
  <si>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</si>
  <si>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</si>
  <si>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</si>
  <si>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</si>
  <si>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</si>
  <si>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</si>
  <si>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</si>
  <si>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</si>
  <si>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</si>
  <si>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</si>
  <si>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</si>
  <si>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</si>
  <si>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</si>
  <si>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</si>
  <si>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</si>
  <si>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</si>
  <si>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</si>
  <si>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</si>
  <si>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</si>
  <si>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</si>
  <si>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城乡社区支出</t>
  </si>
  <si>
    <t xml:space="preserve">  国有土地使用权出让收入及对应专项债务收入安排的支出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</si>
  <si>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</si>
  <si>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</si>
  <si>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</si>
  <si>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</si>
  <si>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</si>
  <si>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</si>
  <si>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</si>
  <si>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</si>
  <si>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</si>
  <si>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</si>
  <si>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</si>
  <si>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其他国有土地使用权出让收入安排的支出</t>
  </si>
  <si>
    <t xml:space="preserve">  国有土地收益基金及对应专项债务收入安排的支出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</si>
  <si>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</si>
  <si>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</si>
  <si>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</si>
  <si>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</si>
  <si>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</si>
  <si>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</si>
  <si>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</si>
  <si>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</si>
  <si>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</si>
  <si>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</si>
  <si>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</si>
  <si>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</si>
  <si>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</si>
  <si>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</si>
  <si>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</si>
  <si>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</si>
  <si>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</si>
  <si>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</si>
  <si>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</si>
  <si>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</si>
  <si>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</si>
  <si>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</si>
  <si>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</si>
  <si>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</si>
  <si>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</si>
  <si>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</si>
  <si>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</si>
  <si>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</si>
  <si>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</si>
  <si>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</si>
  <si>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</si>
  <si>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</si>
  <si>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</si>
  <si>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</si>
  <si>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</si>
  <si>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三峡工程后续工作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</si>
  <si>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</si>
  <si>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</si>
  <si>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</si>
  <si>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</si>
  <si>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</si>
  <si>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</si>
  <si>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</si>
  <si>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</si>
  <si>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</si>
  <si>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</si>
  <si>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</si>
  <si>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</si>
  <si>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</si>
  <si>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</si>
  <si>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</si>
  <si>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</si>
  <si>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</si>
  <si>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</si>
  <si>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</si>
  <si>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</si>
  <si>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</si>
  <si>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港口设施</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</si>
  <si>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</si>
  <si>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</si>
  <si>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</si>
  <si>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</si>
  <si>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</si>
  <si>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</si>
  <si>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</si>
  <si>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</si>
  <si>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</si>
  <si>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</si>
  <si>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</si>
  <si>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</si>
  <si>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</si>
  <si>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</si>
  <si>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</si>
  <si>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</si>
  <si>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</si>
  <si>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</si>
  <si>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</si>
  <si>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</si>
  <si>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</si>
  <si>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</si>
  <si>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</si>
  <si>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</si>
  <si>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</si>
  <si>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</si>
  <si>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</si>
  <si>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</si>
  <si>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</si>
  <si>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</si>
  <si>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</si>
  <si>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</si>
  <si>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</si>
  <si>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</si>
  <si>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 xml:space="preserve">  港口建设费对应专项债务收入安排的支出  </t>
  </si>
  <si>
    <t xml:space="preserve">    港口设施  </t>
  </si>
  <si>
    <t xml:space="preserve">    航运保障系统建设  </t>
  </si>
  <si>
    <t xml:space="preserve">    其他港口建设费对应专项债务收入安排的支出  </t>
  </si>
  <si>
    <t>资源勘探信息等支出</t>
  </si>
  <si>
    <t xml:space="preserve">  农网还贷资金支出</t>
  </si>
  <si>
    <t xml:space="preserve">    中央农网还贷资金支出</t>
  </si>
  <si>
    <t xml:space="preserve">    地方农网还贷资金支出</t>
  </si>
  <si>
    <t xml:space="preserve">    其他农网还贷资金支出</t>
  </si>
  <si>
    <t>金融支出</t>
  </si>
  <si>
    <t xml:space="preserve">  金融调控支出</t>
  </si>
  <si>
    <t xml:space="preserve">    中央特别国债经营基金支出</t>
  </si>
  <si>
    <t xml:space="preserve">    中央特别国债经营基金财务支出</t>
  </si>
  <si>
    <t>其他支出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</si>
  <si>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</si>
  <si>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</si>
  <si>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</si>
  <si>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</si>
  <si>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</si>
  <si>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</si>
  <si>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</si>
  <si>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</si>
  <si>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</si>
  <si>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</si>
  <si>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</si>
  <si>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</si>
  <si>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</si>
  <si>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</si>
  <si>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</si>
  <si>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</si>
  <si>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</si>
  <si>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</si>
  <si>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</si>
  <si>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</si>
  <si>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</si>
  <si>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</si>
  <si>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</si>
  <si>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</si>
  <si>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</si>
  <si>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债务付息支出</t>
  </si>
  <si>
    <t xml:space="preserve">  地方政府专项债务付息支出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</si>
  <si>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</si>
  <si>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</si>
  <si>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</si>
  <si>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</si>
  <si>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国有土地收益基金债务付息支出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</si>
  <si>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</si>
  <si>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</si>
  <si>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</si>
  <si>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</si>
  <si>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</si>
  <si>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</si>
  <si>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</si>
  <si>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</si>
  <si>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</si>
  <si>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</si>
  <si>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</si>
  <si>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</si>
  <si>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</si>
  <si>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</si>
  <si>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</si>
  <si>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</si>
  <si>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</si>
  <si>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</si>
  <si>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国有土地收益基金债务发行费用支出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</si>
  <si>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</si>
  <si>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</si>
  <si>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</si>
  <si>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</si>
  <si>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</si>
  <si>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</si>
  <si>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</si>
  <si>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</si>
  <si>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</si>
  <si>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</si>
  <si>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</si>
  <si>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</si>
  <si>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2018年度宁远县政府性基金预算支出决算功能分类录入表</t>
  </si>
  <si>
    <t>录入09表</t>
  </si>
  <si>
    <t>决算数</t>
  </si>
  <si>
    <t>政府性基金预算支出</t>
  </si>
  <si>
    <t>文化体育与传媒支出</t>
  </si>
  <si>
    <t xml:space="preserve">  国家电影事业发展专项资金及对应专项债务收入安排的支出</t>
  </si>
  <si>
    <t xml:space="preserve">    资助少数民族电影译制</t>
  </si>
  <si>
    <t xml:space="preserve">  小型水库移民扶助基金及对应专项债务收入安排的支出</t>
  </si>
  <si>
    <t xml:space="preserve">  农业土地开发资金及对应专项债务收入安排的支出</t>
  </si>
  <si>
    <t xml:space="preserve">  城市基础设施配套费及对应专项债务收入安排的支出</t>
  </si>
  <si>
    <t xml:space="preserve">  污水处理费及对应专项债务收入安排的支出</t>
  </si>
  <si>
    <t xml:space="preserve">  大中型水库库区基金及对应专项债务收入安排的支出</t>
  </si>
  <si>
    <t xml:space="preserve">  国家重大水利工程建设基金及对应专项债务收入安排的支出</t>
  </si>
  <si>
    <t xml:space="preserve">  海南省高等级公路车辆通行附加费及对应专项债务收入安排的支出</t>
  </si>
  <si>
    <t xml:space="preserve">  车辆通行费及对应专项债务收入安排的支出</t>
  </si>
  <si>
    <t xml:space="preserve">  港口建设费及对应专项债务收入安排的支出</t>
  </si>
  <si>
    <t>商业服务业等支出</t>
  </si>
  <si>
    <t xml:space="preserve">  彩票公益金及对应专项债务收入安排的支出</t>
  </si>
  <si>
    <t xml:space="preserve">    彩票公益金债务付息支出</t>
  </si>
  <si>
    <t xml:space="preserve">    彩票公益金债务发行费用支出</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</si>
</sst>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2"/>
      <name val="宋体"/>
      <charset val="134"/>
    </font>
    <font>
      <b/>
      <sz val="18"/>
      <name val="宋体"/>
      <charset val="134"/>
    </font>
    <font>
      <sz val="10"/>
      <name val="宋体"/>
      <charset val="134"/>
    </font>
    <font>
      <b/>
      <sz val="10"/>
      <name val="宋体"/>
      <charset val="134"/>
    </font>
    <font>
      <sz val="11"/>
      <name val="宋体"/>
      <charset val="134"/>
      <scheme val="minor"/>
    </font>
    <font>
      <u/>
      <sz val="11"/>
      <color rgb="FF80008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7" fillId="10" borderId="0" applyNumberFormat="0" applyBorder="0" applyAlignment="0" applyProtection="0">
      <alignment vertical="center"/>
    </xf>
    <xf numFmtId="0" fontId="8" fillId="12"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7" borderId="0" applyNumberFormat="0" applyBorder="0" applyAlignment="0" applyProtection="0">
      <alignment vertical="center"/>
    </xf>
    <xf numFmtId="0" fontId="9" fillId="14" borderId="0" applyNumberFormat="0" applyBorder="0" applyAlignment="0" applyProtection="0">
      <alignment vertical="center"/>
    </xf>
    <xf numFmtId="43" fontId="0" fillId="0" borderId="0" applyFont="0" applyFill="0" applyBorder="0" applyAlignment="0" applyProtection="0">
      <alignment vertical="center"/>
    </xf>
    <xf numFmtId="0" fontId="10" fillId="1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0" fillId="11" borderId="2" applyNumberFormat="0" applyFont="0" applyAlignment="0" applyProtection="0">
      <alignment vertical="center"/>
    </xf>
    <xf numFmtId="0" fontId="10" fillId="19" borderId="0" applyNumberFormat="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10" fillId="22" borderId="0" applyNumberFormat="0" applyBorder="0" applyAlignment="0" applyProtection="0">
      <alignment vertical="center"/>
    </xf>
    <xf numFmtId="0" fontId="12" fillId="0" borderId="8" applyNumberFormat="0" applyFill="0" applyAlignment="0" applyProtection="0">
      <alignment vertical="center"/>
    </xf>
    <xf numFmtId="0" fontId="10" fillId="18" borderId="0" applyNumberFormat="0" applyBorder="0" applyAlignment="0" applyProtection="0">
      <alignment vertical="center"/>
    </xf>
    <xf numFmtId="0" fontId="13" fillId="20" borderId="4" applyNumberFormat="0" applyAlignment="0" applyProtection="0">
      <alignment vertical="center"/>
    </xf>
    <xf numFmtId="0" fontId="15" fillId="20" borderId="3" applyNumberFormat="0" applyAlignment="0" applyProtection="0">
      <alignment vertical="center"/>
    </xf>
    <xf numFmtId="0" fontId="17" fillId="21" borderId="5" applyNumberFormat="0" applyAlignment="0" applyProtection="0">
      <alignment vertical="center"/>
    </xf>
    <xf numFmtId="0" fontId="7" fillId="9" borderId="0" applyNumberFormat="0" applyBorder="0" applyAlignment="0" applyProtection="0">
      <alignment vertical="center"/>
    </xf>
    <xf numFmtId="0" fontId="10" fillId="23" borderId="0" applyNumberFormat="0" applyBorder="0" applyAlignment="0" applyProtection="0">
      <alignment vertical="center"/>
    </xf>
    <xf numFmtId="0" fontId="21" fillId="0" borderId="7" applyNumberFormat="0" applyFill="0" applyAlignment="0" applyProtection="0">
      <alignment vertical="center"/>
    </xf>
    <xf numFmtId="0" fontId="22" fillId="0" borderId="9" applyNumberFormat="0" applyFill="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7" fillId="8"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7" fillId="29" borderId="0" applyNumberFormat="0" applyBorder="0" applyAlignment="0" applyProtection="0">
      <alignment vertical="center"/>
    </xf>
    <xf numFmtId="0" fontId="7" fillId="24" borderId="0" applyNumberFormat="0" applyBorder="0" applyAlignment="0" applyProtection="0">
      <alignment vertical="center"/>
    </xf>
    <xf numFmtId="0" fontId="7" fillId="13"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7" fillId="34" borderId="0" applyNumberFormat="0" applyBorder="0" applyAlignment="0" applyProtection="0">
      <alignment vertical="center"/>
    </xf>
    <xf numFmtId="0" fontId="7" fillId="35" borderId="0" applyNumberFormat="0" applyBorder="0" applyAlignment="0" applyProtection="0">
      <alignment vertical="center"/>
    </xf>
    <xf numFmtId="0" fontId="10" fillId="31" borderId="0" applyNumberFormat="0" applyBorder="0" applyAlignment="0" applyProtection="0">
      <alignment vertical="center"/>
    </xf>
    <xf numFmtId="0" fontId="7" fillId="6" borderId="0" applyNumberFormat="0" applyBorder="0" applyAlignment="0" applyProtection="0">
      <alignment vertical="center"/>
    </xf>
    <xf numFmtId="0" fontId="10" fillId="17" borderId="0" applyNumberFormat="0" applyBorder="0" applyAlignment="0" applyProtection="0">
      <alignment vertical="center"/>
    </xf>
    <xf numFmtId="0" fontId="10" fillId="30" borderId="0" applyNumberFormat="0" applyBorder="0" applyAlignment="0" applyProtection="0">
      <alignment vertical="center"/>
    </xf>
    <xf numFmtId="0" fontId="7" fillId="5" borderId="0" applyNumberFormat="0" applyBorder="0" applyAlignment="0" applyProtection="0">
      <alignment vertical="center"/>
    </xf>
    <xf numFmtId="0" fontId="10" fillId="15" borderId="0" applyNumberFormat="0" applyBorder="0" applyAlignment="0" applyProtection="0">
      <alignment vertical="center"/>
    </xf>
    <xf numFmtId="0" fontId="1" fillId="0" borderId="0">
      <alignment vertical="center"/>
    </xf>
    <xf numFmtId="0" fontId="25" fillId="0" borderId="0">
      <alignment vertical="center"/>
    </xf>
  </cellStyleXfs>
  <cellXfs count="23">
    <xf numFmtId="0" fontId="0" fillId="0" borderId="0" xfId="0">
      <alignment vertical="center"/>
    </xf>
    <xf numFmtId="0" fontId="1" fillId="0" borderId="0" xfId="0" applyFont="1" applyFill="1" applyBorder="1" applyAlignment="1"/>
    <xf numFmtId="0" fontId="2" fillId="0" borderId="0" xfId="0" applyNumberFormat="1" applyFont="1" applyFill="1" applyBorder="1" applyAlignment="1" applyProtection="1">
      <alignment horizontal="center" vertical="center"/>
    </xf>
    <xf numFmtId="0" fontId="3" fillId="0" borderId="0" xfId="0" applyFont="1" applyFill="1" applyBorder="1" applyAlignment="1">
      <alignment vertical="center"/>
    </xf>
    <xf numFmtId="0" fontId="3" fillId="0" borderId="0" xfId="0" applyFont="1" applyFill="1" applyBorder="1" applyAlignment="1">
      <alignment horizontal="right" vertical="center"/>
    </xf>
    <xf numFmtId="0" fontId="4" fillId="2" borderId="1" xfId="0" applyNumberFormat="1" applyFont="1" applyFill="1" applyBorder="1" applyAlignment="1" applyProtection="1">
      <alignment horizontal="center" vertical="center"/>
    </xf>
    <xf numFmtId="0" fontId="4" fillId="2" borderId="1" xfId="0" applyNumberFormat="1" applyFont="1" applyFill="1" applyBorder="1" applyAlignment="1" applyProtection="1">
      <alignment horizontal="left" vertical="center"/>
    </xf>
    <xf numFmtId="3" fontId="3" fillId="3" borderId="1" xfId="0" applyNumberFormat="1" applyFont="1" applyFill="1" applyBorder="1" applyAlignment="1" applyProtection="1">
      <alignment horizontal="right" vertical="center"/>
    </xf>
    <xf numFmtId="0" fontId="3" fillId="2" borderId="1" xfId="0" applyNumberFormat="1" applyFont="1" applyFill="1" applyBorder="1" applyAlignment="1" applyProtection="1">
      <alignment horizontal="left" vertical="center"/>
    </xf>
    <xf numFmtId="0" fontId="4" fillId="2" borderId="1" xfId="0" applyNumberFormat="1" applyFont="1" applyFill="1" applyBorder="1" applyAlignment="1" applyProtection="1">
      <alignment vertical="center"/>
    </xf>
    <xf numFmtId="0" fontId="3" fillId="2" borderId="1" xfId="0" applyNumberFormat="1" applyFont="1" applyFill="1" applyBorder="1" applyAlignment="1" applyProtection="1">
      <alignment vertical="center"/>
    </xf>
    <xf numFmtId="3" fontId="3" fillId="4" borderId="1" xfId="0" applyNumberFormat="1" applyFont="1" applyFill="1" applyBorder="1" applyAlignment="1" applyProtection="1">
      <alignment horizontal="right" vertical="center"/>
    </xf>
    <xf numFmtId="10" fontId="1" fillId="0" borderId="0" xfId="0" applyNumberFormat="1" applyFont="1" applyFill="1" applyBorder="1" applyAlignment="1"/>
    <xf numFmtId="0" fontId="5" fillId="0" borderId="0" xfId="0" applyFont="1" applyFill="1">
      <alignment vertical="center"/>
    </xf>
    <xf numFmtId="0" fontId="3" fillId="0" borderId="0" xfId="0" applyFont="1" applyFill="1" applyAlignment="1">
      <alignment vertical="center"/>
    </xf>
    <xf numFmtId="0" fontId="4" fillId="0" borderId="1" xfId="0" applyNumberFormat="1" applyFont="1" applyFill="1" applyBorder="1" applyAlignment="1" applyProtection="1">
      <alignment horizontal="center" vertical="center"/>
    </xf>
    <xf numFmtId="10" fontId="4" fillId="0"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left" vertical="center"/>
    </xf>
    <xf numFmtId="3" fontId="3" fillId="0" borderId="1" xfId="0" applyNumberFormat="1" applyFont="1" applyFill="1" applyBorder="1" applyAlignment="1" applyProtection="1">
      <alignment horizontal="right" vertical="center"/>
    </xf>
    <xf numFmtId="10" fontId="1" fillId="0" borderId="1" xfId="0" applyNumberFormat="1" applyFont="1" applyFill="1" applyBorder="1" applyAlignment="1"/>
    <xf numFmtId="0" fontId="3" fillId="0" borderId="1" xfId="0" applyNumberFormat="1" applyFont="1" applyFill="1" applyBorder="1" applyAlignment="1" applyProtection="1">
      <alignment horizontal="left" vertical="center"/>
    </xf>
    <xf numFmtId="0" fontId="4" fillId="0" borderId="1" xfId="0" applyNumberFormat="1" applyFont="1" applyFill="1" applyBorder="1" applyAlignment="1" applyProtection="1">
      <alignment vertical="center"/>
    </xf>
    <xf numFmtId="0" fontId="3" fillId="0" borderId="1" xfId="0" applyNumberFormat="1" applyFont="1" applyFill="1" applyBorder="1" applyAlignment="1" applyProtection="1">
      <alignmen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7"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2"/>
  <sheetViews>
    <sheetView showZeros="0" tabSelected="1" workbookViewId="0">
      <selection activeCell="E186" sqref="E186"/>
    </sheetView>
  </sheetViews>
  <sheetFormatPr defaultColWidth="12.125" defaultRowHeight="15.6" customHeight="1" outlineLevelCol="4"/>
  <cols>
    <col min="1" max="1" width="9.5" style="1" customWidth="1"/>
    <col min="2" max="2" width="59" style="1" customWidth="1"/>
    <col min="3" max="3" width="20" style="1" customWidth="1"/>
    <col min="4" max="4" width="22.5" style="1" customWidth="1"/>
    <col min="5" max="5" width="20.125" style="12" customWidth="1"/>
    <col min="6" max="236" width="12.125" style="1" customWidth="1"/>
    <col min="237" max="16363" width="12.125" style="1"/>
    <col min="16364" max="16384" width="12.125" style="13"/>
  </cols>
  <sheetData>
    <row r="1" s="1" customFormat="1" ht="44.25" customHeight="1" spans="1:5">
      <c r="A1" s="2" t="s">
        <v>0</v>
      </c>
      <c r="B1" s="2"/>
      <c r="C1" s="2"/>
      <c r="D1" s="2"/>
      <c r="E1" s="12"/>
    </row>
    <row r="2" s="1" customFormat="1" ht="17.1" customHeight="1" spans="1:5">
      <c r="A2" s="3"/>
      <c r="B2" s="3"/>
      <c r="C2" s="14"/>
      <c r="D2" s="4" t="s">
        <v>1</v>
      </c>
      <c r="E2" s="12"/>
    </row>
    <row r="3" s="1" customFormat="1" ht="17.1" customHeight="1" spans="1:5">
      <c r="A3" s="3"/>
      <c r="B3" s="3"/>
      <c r="C3" s="14"/>
      <c r="D3" s="4" t="s">
        <v>2</v>
      </c>
      <c r="E3" s="12"/>
    </row>
    <row r="4" s="1" customFormat="1" ht="17.1" customHeight="1" spans="1:5">
      <c r="A4" s="15" t="s">
        <v>3</v>
      </c>
      <c r="B4" s="15" t="s">
        <v>4</v>
      </c>
      <c r="C4" s="15" t="s">
        <v>5</v>
      </c>
      <c r="D4" s="15" t="s">
        <v>6</v>
      </c>
      <c r="E4" s="16" t="s">
        <v>7</v>
      </c>
    </row>
    <row r="5" s="1" customFormat="1" ht="17.1" customHeight="1" spans="1:5">
      <c r="A5" s="17"/>
      <c r="B5" s="15" t="s">
        <v>8</v>
      </c>
      <c r="C5" s="18">
        <f>SUM(C6,C14,C29,C41,C52,C94,C118,C170,C175,C179,C205,C224)</f>
        <v>59552</v>
      </c>
      <c r="D5" s="18">
        <f>SUM(D6,D14,D29,D41,D52,D94,D118,D170,D175,D179,D205,D224)</f>
        <v>51300</v>
      </c>
      <c r="E5" s="19">
        <f>D5/C5</f>
        <v>0.861432025792585</v>
      </c>
    </row>
    <row r="6" s="1" customFormat="1" ht="17.1" customHeight="1" spans="1:5">
      <c r="A6" s="20">
        <v>206</v>
      </c>
      <c r="B6" s="21" t="s">
        <v>9</v>
      </c>
      <c r="C6" s="18">
        <f>SUM(C7)</f>
        <v>0</v>
      </c>
      <c r="D6" s="18">
        <f>SUM(D7)</f>
        <v>0</v>
      </c>
      <c r="E6" s="19"/>
    </row>
    <row r="7" s="1" customFormat="1" ht="17.1" customHeight="1" spans="1:5">
      <c r="A7" s="20">
        <v>20610</v>
      </c>
      <c r="B7" s="21" t="s">
        <v>10</v>
      </c>
      <c r="C7" s="18">
        <f>SUM(C8:C13)</f>
        <v>0</v>
      </c>
      <c r="D7" s="18">
        <f>SUM(D8:D13)</f>
        <v>0</v>
      </c>
      <c r="E7" s="19"/>
    </row>
    <row r="8" s="1" customFormat="1" ht="17.1" customHeight="1" spans="1:5">
      <c r="A8" s="20">
        <v>2061001</v>
      </c>
      <c r="B8" s="22" t="s">
        <v>11</v>
      </c>
      <c r="C8" s="18"/>
      <c r="D8" s="18"/>
      <c r="E8" s="19"/>
    </row>
    <row r="9" s="1" customFormat="1" ht="17.1" customHeight="1" spans="1:5">
      <c r="A9" s="20">
        <v>2061002</v>
      </c>
      <c r="B9" s="22" t="s">
        <v>12</v>
      </c>
      <c r="C9" s="18"/>
      <c r="D9" s="18"/>
      <c r="E9" s="19"/>
    </row>
    <row r="10" s="1" customFormat="1" ht="17.1" customHeight="1" spans="1:5">
      <c r="A10" s="20">
        <v>2061003</v>
      </c>
      <c r="B10" s="22" t="s">
        <v>13</v>
      </c>
      <c r="C10" s="18"/>
      <c r="D10" s="18"/>
      <c r="E10" s="19"/>
    </row>
    <row r="11" s="1" customFormat="1" ht="17.1" customHeight="1" spans="1:5">
      <c r="A11" s="20">
        <v>2061004</v>
      </c>
      <c r="B11" s="22" t="s">
        <v>14</v>
      </c>
      <c r="C11" s="18"/>
      <c r="D11" s="18"/>
      <c r="E11" s="19"/>
    </row>
    <row r="12" s="1" customFormat="1" ht="17.25" customHeight="1" spans="1:5">
      <c r="A12" s="20">
        <v>2061005</v>
      </c>
      <c r="B12" s="22" t="s">
        <v>15</v>
      </c>
      <c r="C12" s="18"/>
      <c r="D12" s="18"/>
      <c r="E12" s="19"/>
    </row>
    <row r="13" s="1" customFormat="1" ht="17.25" customHeight="1" spans="1:5">
      <c r="A13" s="20">
        <v>2061099</v>
      </c>
      <c r="B13" s="22" t="s">
        <v>16</v>
      </c>
      <c r="C13" s="18"/>
      <c r="D13" s="18"/>
      <c r="E13" s="19"/>
    </row>
    <row r="14" s="1" customFormat="1" ht="17.25" customHeight="1" spans="1:5">
      <c r="A14" s="20">
        <v>207</v>
      </c>
      <c r="B14" s="21" t="s">
        <v>17</v>
      </c>
      <c r="C14" s="18">
        <f>C15+C20+C26</f>
        <v>99</v>
      </c>
      <c r="D14" s="18">
        <f>D15+D20+D26</f>
        <v>102</v>
      </c>
      <c r="E14" s="19">
        <f>D14/C14</f>
        <v>1.03030303030303</v>
      </c>
    </row>
    <row r="15" s="1" customFormat="1" ht="17.25" customHeight="1" spans="1:5">
      <c r="A15" s="20">
        <v>20707</v>
      </c>
      <c r="B15" s="21" t="s">
        <v>18</v>
      </c>
      <c r="C15" s="18">
        <f>SUM(C16:C19)</f>
        <v>12</v>
      </c>
      <c r="D15" s="18">
        <f>SUM(D16:D19)</f>
        <v>82</v>
      </c>
      <c r="E15" s="19">
        <f>D15/C15</f>
        <v>6.83333333333333</v>
      </c>
    </row>
    <row r="16" s="1" customFormat="1" ht="17.25" customHeight="1" spans="1:5">
      <c r="A16" s="20">
        <v>2070701</v>
      </c>
      <c r="B16" s="22" t="s">
        <v>19</v>
      </c>
      <c r="C16" s="18"/>
      <c r="D16" s="18"/>
      <c r="E16" s="19"/>
    </row>
    <row r="17" s="1" customFormat="1" ht="17.25" customHeight="1" spans="1:5">
      <c r="A17" s="20">
        <v>2070702</v>
      </c>
      <c r="B17" s="22" t="s">
        <v>20</v>
      </c>
      <c r="C17" s="18" t="s">
        <v>1</v>
      </c>
      <c r="D17" s="18">
        <v>30</v>
      </c>
      <c r="E17" s="19"/>
    </row>
    <row r="18" s="1" customFormat="1" ht="17.25" customHeight="1" spans="1:5">
      <c r="A18" s="20">
        <v>2070703</v>
      </c>
      <c r="B18" s="22" t="s">
        <v>21</v>
      </c>
      <c r="C18" s="18"/>
      <c r="D18" s="18"/>
      <c r="E18" s="19"/>
    </row>
    <row r="19" s="1" customFormat="1" ht="17.25" customHeight="1" spans="1:5">
      <c r="A19" s="20">
        <v>2070799</v>
      </c>
      <c r="B19" s="22" t="s">
        <v>22</v>
      </c>
      <c r="C19" s="18">
        <v>12</v>
      </c>
      <c r="D19" s="18">
        <v>52</v>
      </c>
      <c r="E19" s="19">
        <f>D19/C19</f>
        <v>4.33333333333333</v>
      </c>
    </row>
    <row r="20" s="1" customFormat="1" ht="17.25" customHeight="1" spans="1:5">
      <c r="A20" s="20">
        <v>20709</v>
      </c>
      <c r="B20" s="21" t="s">
        <v>23</v>
      </c>
      <c r="C20" s="18">
        <f>SUM(C21:C25)</f>
        <v>87</v>
      </c>
      <c r="D20" s="18">
        <f>SUM(D21:D25)</f>
        <v>20</v>
      </c>
      <c r="E20" s="19">
        <f>D20/C20</f>
        <v>0.229885057471264</v>
      </c>
    </row>
    <row r="21" s="1" customFormat="1" ht="17.25" customHeight="1" spans="1:5">
      <c r="A21" s="20">
        <v>2070901</v>
      </c>
      <c r="B21" s="22" t="s">
        <v>24</v>
      </c>
      <c r="C21" s="18"/>
      <c r="D21" s="18"/>
      <c r="E21" s="19"/>
    </row>
    <row r="22" s="1" customFormat="1" ht="17.25" customHeight="1" spans="1:5">
      <c r="A22" s="20">
        <v>2070902</v>
      </c>
      <c r="B22" s="22" t="s">
        <v>25</v>
      </c>
      <c r="C22" s="18"/>
      <c r="D22" s="18"/>
      <c r="E22" s="19"/>
    </row>
    <row r="23" s="1" customFormat="1" ht="17.25" customHeight="1" spans="1:5">
      <c r="A23" s="20">
        <v>2070903</v>
      </c>
      <c r="B23" s="22" t="s">
        <v>26</v>
      </c>
      <c r="C23" s="18"/>
      <c r="D23" s="18"/>
      <c r="E23" s="19"/>
    </row>
    <row r="24" s="1" customFormat="1" ht="17.25" customHeight="1" spans="1:5">
      <c r="A24" s="20">
        <v>2070904</v>
      </c>
      <c r="B24" s="22" t="s">
        <v>27</v>
      </c>
      <c r="C24" s="18">
        <v>87</v>
      </c>
      <c r="D24" s="18">
        <v>20</v>
      </c>
      <c r="E24" s="19">
        <f>D24/C24</f>
        <v>0.229885057471264</v>
      </c>
    </row>
    <row r="25" s="1" customFormat="1" ht="17.25" customHeight="1" spans="1:5">
      <c r="A25" s="20">
        <v>2070999</v>
      </c>
      <c r="B25" s="22" t="s">
        <v>28</v>
      </c>
      <c r="C25" s="18"/>
      <c r="D25" s="18"/>
      <c r="E25" s="19"/>
    </row>
    <row r="26" s="1" customFormat="1" ht="17.25" customHeight="1" spans="1:5">
      <c r="A26" s="20">
        <v>20710</v>
      </c>
      <c r="B26" s="21" t="s">
        <v>29</v>
      </c>
      <c r="C26" s="18">
        <f>SUM(C27:C28)</f>
        <v>0</v>
      </c>
      <c r="D26" s="18">
        <f>SUM(D27:D28)</f>
        <v>0</v>
      </c>
      <c r="E26" s="19"/>
    </row>
    <row r="27" s="1" customFormat="1" ht="17.25" customHeight="1" spans="1:5">
      <c r="A27" s="20">
        <v>2071001</v>
      </c>
      <c r="B27" s="22" t="s">
        <v>30</v>
      </c>
      <c r="C27" s="18"/>
      <c r="D27" s="18"/>
      <c r="E27" s="19"/>
    </row>
    <row r="28" s="1" customFormat="1" ht="17.25" customHeight="1" spans="1:5">
      <c r="A28" s="20">
        <v>2071099</v>
      </c>
      <c r="B28" s="22" t="s">
        <v>31</v>
      </c>
      <c r="C28" s="18"/>
      <c r="D28" s="18"/>
      <c r="E28" s="19"/>
    </row>
    <row r="29" s="1" customFormat="1" ht="17.25" customHeight="1" spans="1:5">
      <c r="A29" s="20">
        <v>208</v>
      </c>
      <c r="B29" s="21" t="s">
        <v>32</v>
      </c>
      <c r="C29" s="18">
        <f>C30+C34+C38</f>
        <v>1619</v>
      </c>
      <c r="D29" s="18">
        <f>D30+D34+D38</f>
        <v>1522</v>
      </c>
      <c r="E29" s="19">
        <f t="shared" ref="E29:E35" si="0">D29/C29</f>
        <v>0.940086473131563</v>
      </c>
    </row>
    <row r="30" s="1" customFormat="1" ht="17.25" customHeight="1" spans="1:5">
      <c r="A30" s="20">
        <v>20822</v>
      </c>
      <c r="B30" s="21" t="s">
        <v>33</v>
      </c>
      <c r="C30" s="18">
        <f>SUM(C31:C33)</f>
        <v>1574</v>
      </c>
      <c r="D30" s="18">
        <f>SUM(D31:D33)</f>
        <v>1500</v>
      </c>
      <c r="E30" s="19">
        <f t="shared" si="0"/>
        <v>0.952986022871665</v>
      </c>
    </row>
    <row r="31" s="1" customFormat="1" ht="17.25" customHeight="1" spans="1:5">
      <c r="A31" s="20">
        <v>2082201</v>
      </c>
      <c r="B31" s="22" t="s">
        <v>34</v>
      </c>
      <c r="C31" s="18">
        <v>837</v>
      </c>
      <c r="D31" s="18">
        <v>837</v>
      </c>
      <c r="E31" s="19">
        <f t="shared" si="0"/>
        <v>1</v>
      </c>
    </row>
    <row r="32" s="1" customFormat="1" ht="17.25" customHeight="1" spans="1:5">
      <c r="A32" s="20">
        <v>2082202</v>
      </c>
      <c r="B32" s="22" t="s">
        <v>35</v>
      </c>
      <c r="C32" s="18">
        <v>637</v>
      </c>
      <c r="D32" s="18">
        <v>635</v>
      </c>
      <c r="E32" s="19">
        <f t="shared" si="0"/>
        <v>0.996860282574568</v>
      </c>
    </row>
    <row r="33" s="1" customFormat="1" ht="17.25" customHeight="1" spans="1:5">
      <c r="A33" s="20">
        <v>2082299</v>
      </c>
      <c r="B33" s="22" t="s">
        <v>36</v>
      </c>
      <c r="C33" s="18">
        <v>100</v>
      </c>
      <c r="D33" s="18">
        <v>28</v>
      </c>
      <c r="E33" s="19">
        <f t="shared" si="0"/>
        <v>0.28</v>
      </c>
    </row>
    <row r="34" s="1" customFormat="1" ht="17.25" customHeight="1" spans="1:5">
      <c r="A34" s="20">
        <v>20823</v>
      </c>
      <c r="B34" s="21" t="s">
        <v>37</v>
      </c>
      <c r="C34" s="18">
        <f>SUM(C35:C37)</f>
        <v>45</v>
      </c>
      <c r="D34" s="18">
        <f>SUM(D35:D37)</f>
        <v>22</v>
      </c>
      <c r="E34" s="19">
        <f t="shared" si="0"/>
        <v>0.488888888888889</v>
      </c>
    </row>
    <row r="35" s="1" customFormat="1" ht="17.25" customHeight="1" spans="1:5">
      <c r="A35" s="20">
        <v>2082301</v>
      </c>
      <c r="B35" s="22" t="s">
        <v>34</v>
      </c>
      <c r="C35" s="18">
        <v>45</v>
      </c>
      <c r="D35" s="18">
        <v>22</v>
      </c>
      <c r="E35" s="19">
        <f t="shared" si="0"/>
        <v>0.488888888888889</v>
      </c>
    </row>
    <row r="36" s="1" customFormat="1" ht="17.25" customHeight="1" spans="1:5">
      <c r="A36" s="20">
        <v>2082302</v>
      </c>
      <c r="B36" s="22" t="s">
        <v>35</v>
      </c>
      <c r="C36" s="18"/>
      <c r="D36" s="18"/>
      <c r="E36" s="19"/>
    </row>
    <row r="37" s="1" customFormat="1" ht="17.25" customHeight="1" spans="1:5">
      <c r="A37" s="20">
        <v>2082399</v>
      </c>
      <c r="B37" s="22" t="s">
        <v>38</v>
      </c>
      <c r="C37" s="18"/>
      <c r="D37" s="18"/>
      <c r="E37" s="19"/>
    </row>
    <row r="38" s="1" customFormat="1" ht="17.25" customHeight="1" spans="1:5">
      <c r="A38" s="20">
        <v>20829</v>
      </c>
      <c r="B38" s="21" t="s">
        <v>39</v>
      </c>
      <c r="C38" s="18">
        <f>SUM(C39:C40)</f>
        <v>0</v>
      </c>
      <c r="D38" s="18">
        <f>SUM(D39:D40)</f>
        <v>0</v>
      </c>
      <c r="E38" s="19"/>
    </row>
    <row r="39" s="1" customFormat="1" ht="17.25" customHeight="1" spans="1:5">
      <c r="A39" s="20">
        <v>2082901</v>
      </c>
      <c r="B39" s="22" t="s">
        <v>35</v>
      </c>
      <c r="C39" s="18"/>
      <c r="D39" s="18"/>
      <c r="E39" s="19"/>
    </row>
    <row r="40" s="1" customFormat="1" ht="17.25" customHeight="1" spans="1:5">
      <c r="A40" s="20">
        <v>2082999</v>
      </c>
      <c r="B40" s="22" t="s">
        <v>40</v>
      </c>
      <c r="C40" s="18"/>
      <c r="D40" s="18"/>
      <c r="E40" s="19"/>
    </row>
    <row r="41" s="1" customFormat="1" ht="17.25" customHeight="1" spans="1:5">
      <c r="A41" s="20">
        <v>211</v>
      </c>
      <c r="B41" s="21" t="s">
        <v>41</v>
      </c>
      <c r="C41" s="18">
        <f>SUM(C42,C47)</f>
        <v>0</v>
      </c>
      <c r="D41" s="18">
        <f>SUM(D42,D47)</f>
        <v>0</v>
      </c>
      <c r="E41" s="19"/>
    </row>
    <row r="42" s="1" customFormat="1" ht="17.25" customHeight="1" spans="1:5">
      <c r="A42" s="20">
        <v>21160</v>
      </c>
      <c r="B42" s="21" t="s">
        <v>42</v>
      </c>
      <c r="C42" s="18">
        <f>SUM(C43:C46)</f>
        <v>0</v>
      </c>
      <c r="D42" s="18">
        <f>SUM(D43:D46)</f>
        <v>0</v>
      </c>
      <c r="E42" s="19"/>
    </row>
    <row r="43" s="1" customFormat="1" ht="17.25" customHeight="1" spans="1:5">
      <c r="A43" s="20">
        <v>2116001</v>
      </c>
      <c r="B43" s="22" t="s">
        <v>43</v>
      </c>
      <c r="C43" s="18"/>
      <c r="D43" s="18"/>
      <c r="E43" s="19"/>
    </row>
    <row r="44" s="1" customFormat="1" ht="17.25" customHeight="1" spans="1:5">
      <c r="A44" s="20">
        <v>2116002</v>
      </c>
      <c r="B44" s="22" t="s">
        <v>44</v>
      </c>
      <c r="C44" s="18"/>
      <c r="D44" s="18"/>
      <c r="E44" s="19"/>
    </row>
    <row r="45" s="1" customFormat="1" ht="17.25" customHeight="1" spans="1:5">
      <c r="A45" s="20">
        <v>2116003</v>
      </c>
      <c r="B45" s="22" t="s">
        <v>45</v>
      </c>
      <c r="C45" s="18"/>
      <c r="D45" s="18"/>
      <c r="E45" s="19"/>
    </row>
    <row r="46" s="1" customFormat="1" ht="17.25" customHeight="1" spans="1:5">
      <c r="A46" s="20">
        <v>2116099</v>
      </c>
      <c r="B46" s="22" t="s">
        <v>46</v>
      </c>
      <c r="C46" s="18"/>
      <c r="D46" s="18"/>
      <c r="E46" s="19"/>
    </row>
    <row r="47" s="1" customFormat="1" ht="17.25" customHeight="1" spans="1:5">
      <c r="A47" s="20">
        <v>21161</v>
      </c>
      <c r="B47" s="21" t="s">
        <v>47</v>
      </c>
      <c r="C47" s="18">
        <f>SUM(C48:C51)</f>
        <v>0</v>
      </c>
      <c r="D47" s="18">
        <f>SUM(D48:D51)</f>
        <v>0</v>
      </c>
      <c r="E47" s="19"/>
    </row>
    <row r="48" s="1" customFormat="1" ht="17.25" customHeight="1" spans="1:5">
      <c r="A48" s="20">
        <v>2116101</v>
      </c>
      <c r="B48" s="22" t="s">
        <v>48</v>
      </c>
      <c r="C48" s="18"/>
      <c r="D48" s="18"/>
      <c r="E48" s="19"/>
    </row>
    <row r="49" s="1" customFormat="1" ht="17.25" customHeight="1" spans="1:5">
      <c r="A49" s="20">
        <v>2116102</v>
      </c>
      <c r="B49" s="22" t="s">
        <v>49</v>
      </c>
      <c r="C49" s="18"/>
      <c r="D49" s="18"/>
      <c r="E49" s="19"/>
    </row>
    <row r="50" s="1" customFormat="1" ht="17.25" customHeight="1" spans="1:5">
      <c r="A50" s="20">
        <v>2116103</v>
      </c>
      <c r="B50" s="22" t="s">
        <v>50</v>
      </c>
      <c r="C50" s="18"/>
      <c r="D50" s="18"/>
      <c r="E50" s="19"/>
    </row>
    <row r="51" s="1" customFormat="1" ht="17.25" customHeight="1" spans="1:5">
      <c r="A51" s="20">
        <v>2116104</v>
      </c>
      <c r="B51" s="22" t="s">
        <v>51</v>
      </c>
      <c r="C51" s="18"/>
      <c r="D51" s="18"/>
      <c r="E51" s="19"/>
    </row>
    <row r="52" s="1" customFormat="1" ht="17.25" customHeight="1" spans="1:5">
      <c r="A52" s="20">
        <v>212</v>
      </c>
      <c r="B52" s="21" t="s">
        <v>52</v>
      </c>
      <c r="C52" s="18">
        <f>SUM(C53,C66,C70:C71,C77,C81,C85,C91)</f>
        <v>40988</v>
      </c>
      <c r="D52" s="18">
        <f>SUM(D53,D66,D70:D71,D77,D81,D85,D91)</f>
        <v>43800</v>
      </c>
      <c r="E52" s="19">
        <f>D52/C52</f>
        <v>1.06860544549624</v>
      </c>
    </row>
    <row r="53" s="1" customFormat="1" ht="17.25" customHeight="1" spans="1:5">
      <c r="A53" s="20">
        <v>21208</v>
      </c>
      <c r="B53" s="21" t="s">
        <v>53</v>
      </c>
      <c r="C53" s="18">
        <f>SUM(C54:C65)</f>
        <v>37701</v>
      </c>
      <c r="D53" s="18">
        <f>SUM(D54:D65)</f>
        <v>40000</v>
      </c>
      <c r="E53" s="19">
        <f>D53/C53</f>
        <v>1.06097981485902</v>
      </c>
    </row>
    <row r="54" s="1" customFormat="1" ht="17.25" customHeight="1" spans="1:5">
      <c r="A54" s="20">
        <v>2120801</v>
      </c>
      <c r="B54" s="22" t="s">
        <v>54</v>
      </c>
      <c r="C54" s="18">
        <v>12161</v>
      </c>
      <c r="D54" s="18">
        <v>12161</v>
      </c>
      <c r="E54" s="19">
        <f>D54/C54</f>
        <v>1</v>
      </c>
    </row>
    <row r="55" s="1" customFormat="1" ht="17.25" customHeight="1" spans="1:5">
      <c r="A55" s="20">
        <v>2120802</v>
      </c>
      <c r="B55" s="22" t="s">
        <v>55</v>
      </c>
      <c r="C55" s="18">
        <v>23151</v>
      </c>
      <c r="D55" s="18">
        <v>23151</v>
      </c>
      <c r="E55" s="19">
        <f>D55/C55</f>
        <v>1</v>
      </c>
    </row>
    <row r="56" s="1" customFormat="1" ht="17.25" customHeight="1" spans="1:5">
      <c r="A56" s="20">
        <v>2120803</v>
      </c>
      <c r="B56" s="22" t="s">
        <v>56</v>
      </c>
      <c r="C56" s="18"/>
      <c r="D56" s="18"/>
      <c r="E56" s="19"/>
    </row>
    <row r="57" s="1" customFormat="1" ht="17.25" customHeight="1" spans="1:5">
      <c r="A57" s="20">
        <v>2120804</v>
      </c>
      <c r="B57" s="22" t="s">
        <v>57</v>
      </c>
      <c r="C57" s="18"/>
      <c r="D57" s="18"/>
      <c r="E57" s="19"/>
    </row>
    <row r="58" s="1" customFormat="1" ht="17.25" customHeight="1" spans="1:5">
      <c r="A58" s="20">
        <v>2120805</v>
      </c>
      <c r="B58" s="22" t="s">
        <v>58</v>
      </c>
      <c r="C58" s="18"/>
      <c r="D58" s="18"/>
      <c r="E58" s="19"/>
    </row>
    <row r="59" s="1" customFormat="1" ht="17.25" customHeight="1" spans="1:5">
      <c r="A59" s="20">
        <v>2120806</v>
      </c>
      <c r="B59" s="22" t="s">
        <v>59</v>
      </c>
      <c r="C59" s="18"/>
      <c r="D59" s="18"/>
      <c r="E59" s="19"/>
    </row>
    <row r="60" s="1" customFormat="1" ht="17.25" customHeight="1" spans="1:5">
      <c r="A60" s="20">
        <v>2120807</v>
      </c>
      <c r="B60" s="22" t="s">
        <v>60</v>
      </c>
      <c r="C60" s="18"/>
      <c r="D60" s="18"/>
      <c r="E60" s="19"/>
    </row>
    <row r="61" s="1" customFormat="1" ht="17.25" customHeight="1" spans="1:5">
      <c r="A61" s="20">
        <v>2120809</v>
      </c>
      <c r="B61" s="22" t="s">
        <v>61</v>
      </c>
      <c r="C61" s="18"/>
      <c r="D61" s="18"/>
      <c r="E61" s="19"/>
    </row>
    <row r="62" s="1" customFormat="1" ht="17.25" customHeight="1" spans="1:5">
      <c r="A62" s="20">
        <v>2120810</v>
      </c>
      <c r="B62" s="22" t="s">
        <v>62</v>
      </c>
      <c r="C62" s="18">
        <v>216</v>
      </c>
      <c r="D62" s="18">
        <v>216</v>
      </c>
      <c r="E62" s="19">
        <f>D62/C62</f>
        <v>1</v>
      </c>
    </row>
    <row r="63" s="1" customFormat="1" ht="17.25" customHeight="1" spans="1:5">
      <c r="A63" s="20">
        <v>2120811</v>
      </c>
      <c r="B63" s="22" t="s">
        <v>63</v>
      </c>
      <c r="C63" s="18"/>
      <c r="D63" s="18"/>
      <c r="E63" s="19"/>
    </row>
    <row r="64" s="1" customFormat="1" ht="17.25" customHeight="1" spans="1:5">
      <c r="A64" s="20">
        <v>2120813</v>
      </c>
      <c r="B64" s="22" t="s">
        <v>64</v>
      </c>
      <c r="C64" s="18"/>
      <c r="D64" s="18"/>
      <c r="E64" s="19"/>
    </row>
    <row r="65" s="1" customFormat="1" ht="17.25" customHeight="1" spans="1:5">
      <c r="A65" s="20">
        <v>2120899</v>
      </c>
      <c r="B65" s="22" t="s">
        <v>65</v>
      </c>
      <c r="C65" s="18">
        <v>2173</v>
      </c>
      <c r="D65" s="18">
        <v>4472</v>
      </c>
      <c r="E65" s="19">
        <f>D65/C65</f>
        <v>2.05798435342844</v>
      </c>
    </row>
    <row r="66" s="1" customFormat="1" ht="17.25" customHeight="1" spans="1:5">
      <c r="A66" s="20">
        <v>21210</v>
      </c>
      <c r="B66" s="21" t="s">
        <v>66</v>
      </c>
      <c r="C66" s="18">
        <f>SUM(C67:C69)</f>
        <v>0</v>
      </c>
      <c r="D66" s="18">
        <f>SUM(D67:D69)</f>
        <v>0</v>
      </c>
      <c r="E66" s="19"/>
    </row>
    <row r="67" s="1" customFormat="1" ht="17.25" customHeight="1" spans="1:5">
      <c r="A67" s="20">
        <v>2121001</v>
      </c>
      <c r="B67" s="22" t="s">
        <v>54</v>
      </c>
      <c r="C67" s="18"/>
      <c r="D67" s="18"/>
      <c r="E67" s="19"/>
    </row>
    <row r="68" s="1" customFormat="1" ht="17.25" customHeight="1" spans="1:5">
      <c r="A68" s="20">
        <v>2121002</v>
      </c>
      <c r="B68" s="22" t="s">
        <v>55</v>
      </c>
      <c r="C68" s="18"/>
      <c r="D68" s="18"/>
      <c r="E68" s="19"/>
    </row>
    <row r="69" s="1" customFormat="1" ht="17.25" customHeight="1" spans="1:5">
      <c r="A69" s="20">
        <v>2121099</v>
      </c>
      <c r="B69" s="22" t="s">
        <v>67</v>
      </c>
      <c r="C69" s="18"/>
      <c r="D69" s="18"/>
      <c r="E69" s="19"/>
    </row>
    <row r="70" s="1" customFormat="1" ht="17.25" customHeight="1" spans="1:5">
      <c r="A70" s="20">
        <v>21211</v>
      </c>
      <c r="B70" s="21" t="s">
        <v>68</v>
      </c>
      <c r="C70" s="18"/>
      <c r="D70" s="18"/>
      <c r="E70" s="19"/>
    </row>
    <row r="71" s="1" customFormat="1" ht="17.25" customHeight="1" spans="1:5">
      <c r="A71" s="20">
        <v>21213</v>
      </c>
      <c r="B71" s="21" t="s">
        <v>69</v>
      </c>
      <c r="C71" s="18">
        <f>SUM(C72:C76)</f>
        <v>2668</v>
      </c>
      <c r="D71" s="18">
        <f>SUM(D72:D76)</f>
        <v>3000</v>
      </c>
      <c r="E71" s="19">
        <f>D71/C71</f>
        <v>1.12443778110945</v>
      </c>
    </row>
    <row r="72" s="1" customFormat="1" ht="17.25" customHeight="1" spans="1:5">
      <c r="A72" s="20">
        <v>2121301</v>
      </c>
      <c r="B72" s="22" t="s">
        <v>70</v>
      </c>
      <c r="C72" s="18"/>
      <c r="D72" s="18"/>
      <c r="E72" s="19"/>
    </row>
    <row r="73" s="1" customFormat="1" ht="17.25" customHeight="1" spans="1:5">
      <c r="A73" s="20">
        <v>2121302</v>
      </c>
      <c r="B73" s="22" t="s">
        <v>71</v>
      </c>
      <c r="C73" s="18"/>
      <c r="D73" s="18"/>
      <c r="E73" s="19"/>
    </row>
    <row r="74" s="1" customFormat="1" ht="17.25" customHeight="1" spans="1:5">
      <c r="A74" s="20">
        <v>2121303</v>
      </c>
      <c r="B74" s="22" t="s">
        <v>72</v>
      </c>
      <c r="C74" s="18"/>
      <c r="D74" s="18"/>
      <c r="E74" s="19"/>
    </row>
    <row r="75" s="1" customFormat="1" ht="17.25" customHeight="1" spans="1:5">
      <c r="A75" s="20">
        <v>2121304</v>
      </c>
      <c r="B75" s="22" t="s">
        <v>73</v>
      </c>
      <c r="C75" s="18"/>
      <c r="D75" s="18"/>
      <c r="E75" s="19"/>
    </row>
    <row r="76" s="1" customFormat="1" ht="17.25" customHeight="1" spans="1:5">
      <c r="A76" s="20">
        <v>2121399</v>
      </c>
      <c r="B76" s="22" t="s">
        <v>74</v>
      </c>
      <c r="C76" s="18">
        <v>2668</v>
      </c>
      <c r="D76" s="18">
        <v>3000</v>
      </c>
      <c r="E76" s="19">
        <f>D76/C76</f>
        <v>1.12443778110945</v>
      </c>
    </row>
    <row r="77" s="1" customFormat="1" ht="17.25" customHeight="1" spans="1:5">
      <c r="A77" s="20">
        <v>21214</v>
      </c>
      <c r="B77" s="21" t="s">
        <v>75</v>
      </c>
      <c r="C77" s="18">
        <f>SUM(C78:C80)</f>
        <v>619</v>
      </c>
      <c r="D77" s="18">
        <f>SUM(D78:D80)</f>
        <v>800</v>
      </c>
      <c r="E77" s="19">
        <f>D77/C77</f>
        <v>1.2924071082391</v>
      </c>
    </row>
    <row r="78" s="1" customFormat="1" ht="17.25" customHeight="1" spans="1:5">
      <c r="A78" s="20">
        <v>2121401</v>
      </c>
      <c r="B78" s="22" t="s">
        <v>76</v>
      </c>
      <c r="C78" s="18"/>
      <c r="D78" s="18"/>
      <c r="E78" s="19"/>
    </row>
    <row r="79" s="1" customFormat="1" ht="17.25" customHeight="1" spans="1:5">
      <c r="A79" s="20">
        <v>2121402</v>
      </c>
      <c r="B79" s="22" t="s">
        <v>77</v>
      </c>
      <c r="C79" s="18"/>
      <c r="D79" s="18"/>
      <c r="E79" s="19"/>
    </row>
    <row r="80" s="1" customFormat="1" ht="17.25" customHeight="1" spans="1:5">
      <c r="A80" s="20">
        <v>2121499</v>
      </c>
      <c r="B80" s="22" t="s">
        <v>78</v>
      </c>
      <c r="C80" s="18">
        <v>619</v>
      </c>
      <c r="D80" s="18">
        <v>800</v>
      </c>
      <c r="E80" s="19">
        <f>D80/C80</f>
        <v>1.2924071082391</v>
      </c>
    </row>
    <row r="81" s="1" customFormat="1" ht="17.25" customHeight="1" spans="1:5">
      <c r="A81" s="20">
        <v>21215</v>
      </c>
      <c r="B81" s="21" t="s">
        <v>79</v>
      </c>
      <c r="C81" s="18">
        <f>SUM(C82:C84)</f>
        <v>0</v>
      </c>
      <c r="D81" s="18">
        <f>SUM(D82:D84)</f>
        <v>0</v>
      </c>
      <c r="E81" s="19"/>
    </row>
    <row r="82" s="1" customFormat="1" ht="17.25" customHeight="1" spans="1:5">
      <c r="A82" s="20">
        <v>2121501</v>
      </c>
      <c r="B82" s="22" t="s">
        <v>80</v>
      </c>
      <c r="C82" s="18"/>
      <c r="D82" s="18"/>
      <c r="E82" s="19"/>
    </row>
    <row r="83" s="1" customFormat="1" ht="17.25" customHeight="1" spans="1:5">
      <c r="A83" s="20">
        <v>2121502</v>
      </c>
      <c r="B83" s="22" t="s">
        <v>81</v>
      </c>
      <c r="C83" s="18"/>
      <c r="D83" s="18"/>
      <c r="E83" s="19"/>
    </row>
    <row r="84" s="1" customFormat="1" ht="17.25" customHeight="1" spans="1:5">
      <c r="A84" s="20">
        <v>2121599</v>
      </c>
      <c r="B84" s="22" t="s">
        <v>82</v>
      </c>
      <c r="C84" s="18"/>
      <c r="D84" s="18"/>
      <c r="E84" s="19"/>
    </row>
    <row r="85" s="1" customFormat="1" ht="17.25" customHeight="1" spans="1:5">
      <c r="A85" s="20">
        <v>21217</v>
      </c>
      <c r="B85" s="21" t="s">
        <v>83</v>
      </c>
      <c r="C85" s="18">
        <f>SUM(C86:C90)</f>
        <v>0</v>
      </c>
      <c r="D85" s="18">
        <f>SUM(D86:D90)</f>
        <v>0</v>
      </c>
      <c r="E85" s="19"/>
    </row>
    <row r="86" s="1" customFormat="1" ht="17.25" customHeight="1" spans="1:5">
      <c r="A86" s="20">
        <v>2121701</v>
      </c>
      <c r="B86" s="22" t="s">
        <v>84</v>
      </c>
      <c r="C86" s="18"/>
      <c r="D86" s="18"/>
      <c r="E86" s="19"/>
    </row>
    <row r="87" s="1" customFormat="1" ht="17.25" customHeight="1" spans="1:5">
      <c r="A87" s="20">
        <v>2121702</v>
      </c>
      <c r="B87" s="22" t="s">
        <v>85</v>
      </c>
      <c r="C87" s="18"/>
      <c r="D87" s="18"/>
      <c r="E87" s="19"/>
    </row>
    <row r="88" s="1" customFormat="1" ht="17.25" customHeight="1" spans="1:5">
      <c r="A88" s="20">
        <v>2121703</v>
      </c>
      <c r="B88" s="22" t="s">
        <v>86</v>
      </c>
      <c r="C88" s="18"/>
      <c r="D88" s="18"/>
      <c r="E88" s="19"/>
    </row>
    <row r="89" s="1" customFormat="1" ht="17.25" customHeight="1" spans="1:5">
      <c r="A89" s="20">
        <v>2121704</v>
      </c>
      <c r="B89" s="22" t="s">
        <v>87</v>
      </c>
      <c r="C89" s="18"/>
      <c r="D89" s="18"/>
      <c r="E89" s="19"/>
    </row>
    <row r="90" s="1" customFormat="1" ht="17.25" customHeight="1" spans="1:5">
      <c r="A90" s="20">
        <v>2121799</v>
      </c>
      <c r="B90" s="22" t="s">
        <v>88</v>
      </c>
      <c r="C90" s="18"/>
      <c r="D90" s="18"/>
      <c r="E90" s="19"/>
    </row>
    <row r="91" s="1" customFormat="1" ht="17.25" customHeight="1" spans="1:5">
      <c r="A91" s="20">
        <v>21218</v>
      </c>
      <c r="B91" s="21" t="s">
        <v>89</v>
      </c>
      <c r="C91" s="18">
        <f>SUM(C92:C93)</f>
        <v>0</v>
      </c>
      <c r="D91" s="18">
        <f>SUM(D92:D93)</f>
        <v>0</v>
      </c>
      <c r="E91" s="19"/>
    </row>
    <row r="92" s="1" customFormat="1" ht="17.25" customHeight="1" spans="1:5">
      <c r="A92" s="20">
        <v>2121801</v>
      </c>
      <c r="B92" s="22" t="s">
        <v>90</v>
      </c>
      <c r="C92" s="18"/>
      <c r="D92" s="18"/>
      <c r="E92" s="19"/>
    </row>
    <row r="93" s="1" customFormat="1" ht="17.25" customHeight="1" spans="1:5">
      <c r="A93" s="20">
        <v>2121899</v>
      </c>
      <c r="B93" s="22" t="s">
        <v>91</v>
      </c>
      <c r="C93" s="18"/>
      <c r="D93" s="18"/>
      <c r="E93" s="19"/>
    </row>
    <row r="94" s="1" customFormat="1" ht="17.25" customHeight="1" spans="1:5">
      <c r="A94" s="20">
        <v>213</v>
      </c>
      <c r="B94" s="21" t="s">
        <v>92</v>
      </c>
      <c r="C94" s="18">
        <f>SUM(C95,C100,C105,C110,C113)</f>
        <v>92</v>
      </c>
      <c r="D94" s="18">
        <f>SUM(D95,D100,D105,D110,D113)</f>
        <v>0</v>
      </c>
      <c r="E94" s="19">
        <f>D94/C94</f>
        <v>0</v>
      </c>
    </row>
    <row r="95" s="1" customFormat="1" ht="17.25" customHeight="1" spans="1:5">
      <c r="A95" s="20">
        <v>21366</v>
      </c>
      <c r="B95" s="21" t="s">
        <v>93</v>
      </c>
      <c r="C95" s="18">
        <f>SUM(C96:C99)</f>
        <v>92</v>
      </c>
      <c r="D95" s="18">
        <f>SUM(D96:D99)</f>
        <v>0</v>
      </c>
      <c r="E95" s="19">
        <f>D95/C95</f>
        <v>0</v>
      </c>
    </row>
    <row r="96" s="1" customFormat="1" ht="17.25" customHeight="1" spans="1:5">
      <c r="A96" s="20">
        <v>2136601</v>
      </c>
      <c r="B96" s="22" t="s">
        <v>35</v>
      </c>
      <c r="C96" s="18"/>
      <c r="D96" s="18"/>
      <c r="E96" s="19"/>
    </row>
    <row r="97" s="1" customFormat="1" ht="17.25" customHeight="1" spans="1:5">
      <c r="A97" s="20">
        <v>2136602</v>
      </c>
      <c r="B97" s="22" t="s">
        <v>94</v>
      </c>
      <c r="C97" s="18"/>
      <c r="D97" s="18"/>
      <c r="E97" s="19"/>
    </row>
    <row r="98" s="1" customFormat="1" ht="17.25" customHeight="1" spans="1:5">
      <c r="A98" s="20">
        <v>2136603</v>
      </c>
      <c r="B98" s="22" t="s">
        <v>95</v>
      </c>
      <c r="C98" s="18"/>
      <c r="D98" s="18"/>
      <c r="E98" s="19"/>
    </row>
    <row r="99" s="1" customFormat="1" ht="17.25" customHeight="1" spans="1:5">
      <c r="A99" s="20">
        <v>2136699</v>
      </c>
      <c r="B99" s="22" t="s">
        <v>96</v>
      </c>
      <c r="C99" s="18">
        <v>92</v>
      </c>
      <c r="D99" s="18"/>
      <c r="E99" s="19">
        <f>D99/C99</f>
        <v>0</v>
      </c>
    </row>
    <row r="100" s="1" customFormat="1" ht="17.25" customHeight="1" spans="1:5">
      <c r="A100" s="20">
        <v>21367</v>
      </c>
      <c r="B100" s="21" t="s">
        <v>97</v>
      </c>
      <c r="C100" s="18">
        <f>SUM(C101:C104)</f>
        <v>0</v>
      </c>
      <c r="D100" s="18">
        <f>SUM(D101:D104)</f>
        <v>0</v>
      </c>
      <c r="E100" s="19"/>
    </row>
    <row r="101" s="1" customFormat="1" ht="17.25" customHeight="1" spans="1:5">
      <c r="A101" s="20">
        <v>2136701</v>
      </c>
      <c r="B101" s="22" t="s">
        <v>35</v>
      </c>
      <c r="C101" s="18"/>
      <c r="D101" s="18"/>
      <c r="E101" s="19"/>
    </row>
    <row r="102" s="1" customFormat="1" ht="17.25" customHeight="1" spans="1:5">
      <c r="A102" s="20">
        <v>2136702</v>
      </c>
      <c r="B102" s="22" t="s">
        <v>94</v>
      </c>
      <c r="C102" s="18"/>
      <c r="D102" s="18"/>
      <c r="E102" s="19"/>
    </row>
    <row r="103" s="1" customFormat="1" ht="17.25" customHeight="1" spans="1:5">
      <c r="A103" s="20">
        <v>2136703</v>
      </c>
      <c r="B103" s="22" t="s">
        <v>98</v>
      </c>
      <c r="C103" s="18"/>
      <c r="D103" s="18"/>
      <c r="E103" s="19"/>
    </row>
    <row r="104" s="1" customFormat="1" ht="17.25" customHeight="1" spans="1:5">
      <c r="A104" s="20">
        <v>2136799</v>
      </c>
      <c r="B104" s="22" t="s">
        <v>99</v>
      </c>
      <c r="C104" s="18"/>
      <c r="D104" s="18"/>
      <c r="E104" s="19"/>
    </row>
    <row r="105" s="1" customFormat="1" ht="17.25" customHeight="1" spans="1:5">
      <c r="A105" s="20">
        <v>21369</v>
      </c>
      <c r="B105" s="21" t="s">
        <v>100</v>
      </c>
      <c r="C105" s="18">
        <f>SUM(C106:C109)</f>
        <v>0</v>
      </c>
      <c r="D105" s="18">
        <f>SUM(D106:D109)</f>
        <v>0</v>
      </c>
      <c r="E105" s="19"/>
    </row>
    <row r="106" s="1" customFormat="1" ht="17.25" customHeight="1" spans="1:5">
      <c r="A106" s="20">
        <v>2136901</v>
      </c>
      <c r="B106" s="22" t="s">
        <v>101</v>
      </c>
      <c r="C106" s="18"/>
      <c r="D106" s="18"/>
      <c r="E106" s="19"/>
    </row>
    <row r="107" s="1" customFormat="1" ht="17.25" customHeight="1" spans="1:5">
      <c r="A107" s="20">
        <v>2136902</v>
      </c>
      <c r="B107" s="22" t="s">
        <v>102</v>
      </c>
      <c r="C107" s="18"/>
      <c r="D107" s="18"/>
      <c r="E107" s="19"/>
    </row>
    <row r="108" s="1" customFormat="1" ht="17.25" customHeight="1" spans="1:5">
      <c r="A108" s="20">
        <v>2136903</v>
      </c>
      <c r="B108" s="22" t="s">
        <v>103</v>
      </c>
      <c r="C108" s="18"/>
      <c r="D108" s="18"/>
      <c r="E108" s="19"/>
    </row>
    <row r="109" s="1" customFormat="1" ht="17.25" customHeight="1" spans="1:5">
      <c r="A109" s="20">
        <v>2136999</v>
      </c>
      <c r="B109" s="22" t="s">
        <v>104</v>
      </c>
      <c r="C109" s="18"/>
      <c r="D109" s="18"/>
      <c r="E109" s="19"/>
    </row>
    <row r="110" s="1" customFormat="1" ht="17.25" customHeight="1" spans="1:5">
      <c r="A110" s="20">
        <v>21370</v>
      </c>
      <c r="B110" s="21" t="s">
        <v>105</v>
      </c>
      <c r="C110" s="18">
        <f>SUM(C111:C112)</f>
        <v>0</v>
      </c>
      <c r="D110" s="18">
        <f>SUM(D111:D112)</f>
        <v>0</v>
      </c>
      <c r="E110" s="19"/>
    </row>
    <row r="111" s="1" customFormat="1" ht="17.25" customHeight="1" spans="1:5">
      <c r="A111" s="20">
        <v>2137001</v>
      </c>
      <c r="B111" s="22" t="s">
        <v>106</v>
      </c>
      <c r="C111" s="18"/>
      <c r="D111" s="18"/>
      <c r="E111" s="19"/>
    </row>
    <row r="112" s="1" customFormat="1" ht="17.25" customHeight="1" spans="1:5">
      <c r="A112" s="20">
        <v>2137099</v>
      </c>
      <c r="B112" s="22" t="s">
        <v>107</v>
      </c>
      <c r="C112" s="18"/>
      <c r="D112" s="18"/>
      <c r="E112" s="19"/>
    </row>
    <row r="113" s="1" customFormat="1" ht="17.25" customHeight="1" spans="1:5">
      <c r="A113" s="20">
        <v>21371</v>
      </c>
      <c r="B113" s="21" t="s">
        <v>108</v>
      </c>
      <c r="C113" s="18">
        <f>SUM(C114:C117)</f>
        <v>0</v>
      </c>
      <c r="D113" s="18">
        <f>SUM(D114:D117)</f>
        <v>0</v>
      </c>
      <c r="E113" s="19"/>
    </row>
    <row r="114" s="1" customFormat="1" ht="17.25" customHeight="1" spans="1:5">
      <c r="A114" s="20">
        <v>2137101</v>
      </c>
      <c r="B114" s="22" t="s">
        <v>109</v>
      </c>
      <c r="C114" s="18"/>
      <c r="D114" s="18"/>
      <c r="E114" s="19"/>
    </row>
    <row r="115" s="1" customFormat="1" ht="17.25" customHeight="1" spans="1:5">
      <c r="A115" s="20">
        <v>2137102</v>
      </c>
      <c r="B115" s="22" t="s">
        <v>110</v>
      </c>
      <c r="C115" s="18"/>
      <c r="D115" s="18"/>
      <c r="E115" s="19"/>
    </row>
    <row r="116" s="1" customFormat="1" ht="17.25" customHeight="1" spans="1:5">
      <c r="A116" s="20">
        <v>2137103</v>
      </c>
      <c r="B116" s="22" t="s">
        <v>111</v>
      </c>
      <c r="C116" s="18"/>
      <c r="D116" s="18"/>
      <c r="E116" s="19"/>
    </row>
    <row r="117" s="1" customFormat="1" ht="17.25" customHeight="1" spans="1:5">
      <c r="A117" s="20">
        <v>2137199</v>
      </c>
      <c r="B117" s="22" t="s">
        <v>112</v>
      </c>
      <c r="C117" s="18"/>
      <c r="D117" s="18"/>
      <c r="E117" s="19"/>
    </row>
    <row r="118" s="1" customFormat="1" ht="17.25" customHeight="1" spans="1:5">
      <c r="A118" s="20">
        <v>214</v>
      </c>
      <c r="B118" s="21" t="s">
        <v>113</v>
      </c>
      <c r="C118" s="18">
        <f>SUM(C119,C124,C129,C134,C143,C150,C159,C162,C165,C166)</f>
        <v>0</v>
      </c>
      <c r="D118" s="18">
        <f>SUM(D119,D124,D129,D134,D143,D150,D159,D162,D165,D166)</f>
        <v>0</v>
      </c>
      <c r="E118" s="19"/>
    </row>
    <row r="119" s="1" customFormat="1" ht="17.25" customHeight="1" spans="1:5">
      <c r="A119" s="20">
        <v>21460</v>
      </c>
      <c r="B119" s="21" t="s">
        <v>114</v>
      </c>
      <c r="C119" s="18">
        <f>SUM(C120:C123)</f>
        <v>0</v>
      </c>
      <c r="D119" s="18">
        <f>SUM(D120:D123)</f>
        <v>0</v>
      </c>
      <c r="E119" s="19"/>
    </row>
    <row r="120" s="1" customFormat="1" ht="17.25" customHeight="1" spans="1:5">
      <c r="A120" s="20">
        <v>2146001</v>
      </c>
      <c r="B120" s="22" t="s">
        <v>115</v>
      </c>
      <c r="C120" s="18"/>
      <c r="D120" s="18"/>
      <c r="E120" s="19"/>
    </row>
    <row r="121" s="1" customFormat="1" ht="17.25" customHeight="1" spans="1:5">
      <c r="A121" s="20">
        <v>2146002</v>
      </c>
      <c r="B121" s="22" t="s">
        <v>116</v>
      </c>
      <c r="C121" s="18"/>
      <c r="D121" s="18"/>
      <c r="E121" s="19"/>
    </row>
    <row r="122" s="1" customFormat="1" ht="17.25" customHeight="1" spans="1:5">
      <c r="A122" s="20">
        <v>2146003</v>
      </c>
      <c r="B122" s="22" t="s">
        <v>117</v>
      </c>
      <c r="C122" s="18"/>
      <c r="D122" s="18"/>
      <c r="E122" s="19"/>
    </row>
    <row r="123" s="1" customFormat="1" ht="17.25" customHeight="1" spans="1:5">
      <c r="A123" s="20">
        <v>2146099</v>
      </c>
      <c r="B123" s="22" t="s">
        <v>118</v>
      </c>
      <c r="C123" s="18"/>
      <c r="D123" s="18"/>
      <c r="E123" s="19"/>
    </row>
    <row r="124" s="1" customFormat="1" ht="17.25" customHeight="1" spans="1:5">
      <c r="A124" s="20">
        <v>21462</v>
      </c>
      <c r="B124" s="21" t="s">
        <v>119</v>
      </c>
      <c r="C124" s="18">
        <f>SUM(C125:C128)</f>
        <v>0</v>
      </c>
      <c r="D124" s="18">
        <f>SUM(D125:D128)</f>
        <v>0</v>
      </c>
      <c r="E124" s="19"/>
    </row>
    <row r="125" s="1" customFormat="1" ht="17.25" customHeight="1" spans="1:5">
      <c r="A125" s="20">
        <v>2146201</v>
      </c>
      <c r="B125" s="22" t="s">
        <v>117</v>
      </c>
      <c r="C125" s="18"/>
      <c r="D125" s="18"/>
      <c r="E125" s="19"/>
    </row>
    <row r="126" s="1" customFormat="1" ht="17.25" customHeight="1" spans="1:5">
      <c r="A126" s="20">
        <v>2146202</v>
      </c>
      <c r="B126" s="22" t="s">
        <v>120</v>
      </c>
      <c r="C126" s="18"/>
      <c r="D126" s="18"/>
      <c r="E126" s="19"/>
    </row>
    <row r="127" s="1" customFormat="1" ht="17.25" customHeight="1" spans="1:5">
      <c r="A127" s="20">
        <v>2146203</v>
      </c>
      <c r="B127" s="22" t="s">
        <v>121</v>
      </c>
      <c r="C127" s="18"/>
      <c r="D127" s="18"/>
      <c r="E127" s="19"/>
    </row>
    <row r="128" s="1" customFormat="1" ht="17.25" customHeight="1" spans="1:5">
      <c r="A128" s="20">
        <v>2146299</v>
      </c>
      <c r="B128" s="22" t="s">
        <v>122</v>
      </c>
      <c r="C128" s="18"/>
      <c r="D128" s="18"/>
      <c r="E128" s="19"/>
    </row>
    <row r="129" s="1" customFormat="1" ht="17.25" customHeight="1" spans="1:5">
      <c r="A129" s="20">
        <v>21463</v>
      </c>
      <c r="B129" s="21" t="s">
        <v>123</v>
      </c>
      <c r="C129" s="18">
        <f>SUM(C130:C133)</f>
        <v>0</v>
      </c>
      <c r="D129" s="18">
        <f>SUM(D130:D133)</f>
        <v>0</v>
      </c>
      <c r="E129" s="19"/>
    </row>
    <row r="130" s="1" customFormat="1" ht="17.25" customHeight="1" spans="1:5">
      <c r="A130" s="20">
        <v>2146301</v>
      </c>
      <c r="B130" s="22" t="s">
        <v>124</v>
      </c>
      <c r="C130" s="18"/>
      <c r="D130" s="18"/>
      <c r="E130" s="19"/>
    </row>
    <row r="131" s="1" customFormat="1" ht="17.25" customHeight="1" spans="1:5">
      <c r="A131" s="20">
        <v>2146302</v>
      </c>
      <c r="B131" s="22" t="s">
        <v>125</v>
      </c>
      <c r="C131" s="18"/>
      <c r="D131" s="18"/>
      <c r="E131" s="19"/>
    </row>
    <row r="132" s="1" customFormat="1" ht="17.25" customHeight="1" spans="1:5">
      <c r="A132" s="20">
        <v>2146303</v>
      </c>
      <c r="B132" s="22" t="s">
        <v>126</v>
      </c>
      <c r="C132" s="18"/>
      <c r="D132" s="18"/>
      <c r="E132" s="19"/>
    </row>
    <row r="133" s="1" customFormat="1" ht="17.25" customHeight="1" spans="1:5">
      <c r="A133" s="20">
        <v>2146399</v>
      </c>
      <c r="B133" s="22" t="s">
        <v>127</v>
      </c>
      <c r="C133" s="18"/>
      <c r="D133" s="18"/>
      <c r="E133" s="19"/>
    </row>
    <row r="134" s="1" customFormat="1" ht="17.25" customHeight="1" spans="1:5">
      <c r="A134" s="20">
        <v>21464</v>
      </c>
      <c r="B134" s="21" t="s">
        <v>128</v>
      </c>
      <c r="C134" s="18">
        <f>SUM(C135:C142)</f>
        <v>0</v>
      </c>
      <c r="D134" s="18">
        <f>SUM(D135:D142)</f>
        <v>0</v>
      </c>
      <c r="E134" s="19"/>
    </row>
    <row r="135" s="1" customFormat="1" ht="17.25" customHeight="1" spans="1:5">
      <c r="A135" s="20">
        <v>2146401</v>
      </c>
      <c r="B135" s="22" t="s">
        <v>129</v>
      </c>
      <c r="C135" s="18"/>
      <c r="D135" s="18"/>
      <c r="E135" s="19"/>
    </row>
    <row r="136" s="1" customFormat="1" ht="17.25" customHeight="1" spans="1:5">
      <c r="A136" s="20">
        <v>2146402</v>
      </c>
      <c r="B136" s="22" t="s">
        <v>130</v>
      </c>
      <c r="C136" s="18"/>
      <c r="D136" s="18"/>
      <c r="E136" s="19"/>
    </row>
    <row r="137" s="1" customFormat="1" ht="17.25" customHeight="1" spans="1:5">
      <c r="A137" s="20">
        <v>2146403</v>
      </c>
      <c r="B137" s="22" t="s">
        <v>131</v>
      </c>
      <c r="C137" s="18"/>
      <c r="D137" s="18"/>
      <c r="E137" s="19"/>
    </row>
    <row r="138" s="1" customFormat="1" ht="17.25" customHeight="1" spans="1:5">
      <c r="A138" s="20">
        <v>2146404</v>
      </c>
      <c r="B138" s="22" t="s">
        <v>132</v>
      </c>
      <c r="C138" s="18"/>
      <c r="D138" s="18"/>
      <c r="E138" s="19"/>
    </row>
    <row r="139" s="1" customFormat="1" ht="17.25" customHeight="1" spans="1:5">
      <c r="A139" s="20">
        <v>2146405</v>
      </c>
      <c r="B139" s="22" t="s">
        <v>133</v>
      </c>
      <c r="C139" s="18"/>
      <c r="D139" s="18"/>
      <c r="E139" s="19"/>
    </row>
    <row r="140" s="1" customFormat="1" ht="17.25" customHeight="1" spans="1:5">
      <c r="A140" s="20">
        <v>2146406</v>
      </c>
      <c r="B140" s="22" t="s">
        <v>134</v>
      </c>
      <c r="C140" s="18"/>
      <c r="D140" s="18"/>
      <c r="E140" s="19"/>
    </row>
    <row r="141" s="1" customFormat="1" ht="17.25" customHeight="1" spans="1:5">
      <c r="A141" s="20">
        <v>2146407</v>
      </c>
      <c r="B141" s="22" t="s">
        <v>135</v>
      </c>
      <c r="C141" s="18"/>
      <c r="D141" s="18"/>
      <c r="E141" s="19"/>
    </row>
    <row r="142" s="1" customFormat="1" ht="17.25" customHeight="1" spans="1:5">
      <c r="A142" s="20">
        <v>2146499</v>
      </c>
      <c r="B142" s="22" t="s">
        <v>136</v>
      </c>
      <c r="C142" s="18"/>
      <c r="D142" s="18"/>
      <c r="E142" s="19"/>
    </row>
    <row r="143" s="1" customFormat="1" ht="17.25" customHeight="1" spans="1:5">
      <c r="A143" s="20">
        <v>21468</v>
      </c>
      <c r="B143" s="21" t="s">
        <v>137</v>
      </c>
      <c r="C143" s="18">
        <f>SUM(C144:C149)</f>
        <v>0</v>
      </c>
      <c r="D143" s="18">
        <f>SUM(D144:D149)</f>
        <v>0</v>
      </c>
      <c r="E143" s="19"/>
    </row>
    <row r="144" s="1" customFormat="1" ht="17.25" customHeight="1" spans="1:5">
      <c r="A144" s="20">
        <v>2146801</v>
      </c>
      <c r="B144" s="22" t="s">
        <v>138</v>
      </c>
      <c r="C144" s="18"/>
      <c r="D144" s="18"/>
      <c r="E144" s="19"/>
    </row>
    <row r="145" s="1" customFormat="1" ht="17.25" customHeight="1" spans="1:5">
      <c r="A145" s="20">
        <v>2146802</v>
      </c>
      <c r="B145" s="22" t="s">
        <v>139</v>
      </c>
      <c r="C145" s="18"/>
      <c r="D145" s="18"/>
      <c r="E145" s="19"/>
    </row>
    <row r="146" s="1" customFormat="1" ht="17.25" customHeight="1" spans="1:5">
      <c r="A146" s="20">
        <v>2146803</v>
      </c>
      <c r="B146" s="22" t="s">
        <v>140</v>
      </c>
      <c r="C146" s="18"/>
      <c r="D146" s="18"/>
      <c r="E146" s="19"/>
    </row>
    <row r="147" s="1" customFormat="1" ht="17.25" customHeight="1" spans="1:5">
      <c r="A147" s="20">
        <v>2146804</v>
      </c>
      <c r="B147" s="22" t="s">
        <v>141</v>
      </c>
      <c r="C147" s="18"/>
      <c r="D147" s="18"/>
      <c r="E147" s="19"/>
    </row>
    <row r="148" s="1" customFormat="1" ht="17.25" customHeight="1" spans="1:5">
      <c r="A148" s="20">
        <v>2146805</v>
      </c>
      <c r="B148" s="22" t="s">
        <v>142</v>
      </c>
      <c r="C148" s="18"/>
      <c r="D148" s="18"/>
      <c r="E148" s="19"/>
    </row>
    <row r="149" s="1" customFormat="1" ht="17.25" customHeight="1" spans="1:5">
      <c r="A149" s="20">
        <v>2146899</v>
      </c>
      <c r="B149" s="22" t="s">
        <v>143</v>
      </c>
      <c r="C149" s="18"/>
      <c r="D149" s="18"/>
      <c r="E149" s="19"/>
    </row>
    <row r="150" s="1" customFormat="1" ht="17.25" customHeight="1" spans="1:5">
      <c r="A150" s="20">
        <v>21469</v>
      </c>
      <c r="B150" s="21" t="s">
        <v>144</v>
      </c>
      <c r="C150" s="18">
        <f>SUM(C151:C158)</f>
        <v>0</v>
      </c>
      <c r="D150" s="18">
        <f>SUM(D151:D158)</f>
        <v>0</v>
      </c>
      <c r="E150" s="19"/>
    </row>
    <row r="151" s="1" customFormat="1" ht="17.25" customHeight="1" spans="1:5">
      <c r="A151" s="20">
        <v>2146901</v>
      </c>
      <c r="B151" s="22" t="s">
        <v>145</v>
      </c>
      <c r="C151" s="18"/>
      <c r="D151" s="18"/>
      <c r="E151" s="19"/>
    </row>
    <row r="152" s="1" customFormat="1" ht="17.25" customHeight="1" spans="1:5">
      <c r="A152" s="20">
        <v>2146902</v>
      </c>
      <c r="B152" s="22" t="s">
        <v>146</v>
      </c>
      <c r="C152" s="18"/>
      <c r="D152" s="18"/>
      <c r="E152" s="19"/>
    </row>
    <row r="153" s="1" customFormat="1" ht="17.25" customHeight="1" spans="1:5">
      <c r="A153" s="20">
        <v>2146903</v>
      </c>
      <c r="B153" s="22" t="s">
        <v>147</v>
      </c>
      <c r="C153" s="18"/>
      <c r="D153" s="18"/>
      <c r="E153" s="19"/>
    </row>
    <row r="154" s="1" customFormat="1" ht="17.25" customHeight="1" spans="1:5">
      <c r="A154" s="20">
        <v>2146904</v>
      </c>
      <c r="B154" s="22" t="s">
        <v>148</v>
      </c>
      <c r="C154" s="18"/>
      <c r="D154" s="18"/>
      <c r="E154" s="19"/>
    </row>
    <row r="155" s="1" customFormat="1" ht="17.25" customHeight="1" spans="1:5">
      <c r="A155" s="20">
        <v>2146906</v>
      </c>
      <c r="B155" s="22" t="s">
        <v>149</v>
      </c>
      <c r="C155" s="18"/>
      <c r="D155" s="18"/>
      <c r="E155" s="19"/>
    </row>
    <row r="156" s="1" customFormat="1" ht="17.25" customHeight="1" spans="1:5">
      <c r="A156" s="20">
        <v>2146907</v>
      </c>
      <c r="B156" s="22" t="s">
        <v>150</v>
      </c>
      <c r="C156" s="18"/>
      <c r="D156" s="18"/>
      <c r="E156" s="19"/>
    </row>
    <row r="157" s="1" customFormat="1" ht="17.25" customHeight="1" spans="1:5">
      <c r="A157" s="20">
        <v>2146908</v>
      </c>
      <c r="B157" s="22" t="s">
        <v>151</v>
      </c>
      <c r="C157" s="18"/>
      <c r="D157" s="18"/>
      <c r="E157" s="19"/>
    </row>
    <row r="158" s="1" customFormat="1" ht="17.25" customHeight="1" spans="1:5">
      <c r="A158" s="20">
        <v>2146999</v>
      </c>
      <c r="B158" s="22" t="s">
        <v>152</v>
      </c>
      <c r="C158" s="18"/>
      <c r="D158" s="18"/>
      <c r="E158" s="19"/>
    </row>
    <row r="159" s="1" customFormat="1" ht="17.25" customHeight="1" spans="1:5">
      <c r="A159" s="20">
        <v>21470</v>
      </c>
      <c r="B159" s="21" t="s">
        <v>153</v>
      </c>
      <c r="C159" s="18">
        <f>SUM(C160:C161)</f>
        <v>0</v>
      </c>
      <c r="D159" s="18">
        <f>SUM(D160:D161)</f>
        <v>0</v>
      </c>
      <c r="E159" s="19"/>
    </row>
    <row r="160" s="1" customFormat="1" ht="17.25" customHeight="1" spans="1:5">
      <c r="A160" s="20">
        <v>2147001</v>
      </c>
      <c r="B160" s="22" t="s">
        <v>154</v>
      </c>
      <c r="C160" s="18"/>
      <c r="D160" s="18"/>
      <c r="E160" s="19"/>
    </row>
    <row r="161" s="1" customFormat="1" ht="17.25" customHeight="1" spans="1:5">
      <c r="A161" s="20">
        <v>2147099</v>
      </c>
      <c r="B161" s="22" t="s">
        <v>155</v>
      </c>
      <c r="C161" s="18"/>
      <c r="D161" s="18"/>
      <c r="E161" s="19"/>
    </row>
    <row r="162" s="1" customFormat="1" ht="17.25" customHeight="1" spans="1:5">
      <c r="A162" s="20">
        <v>21471</v>
      </c>
      <c r="B162" s="21" t="s">
        <v>156</v>
      </c>
      <c r="C162" s="18">
        <f>SUM(C163:C164)</f>
        <v>0</v>
      </c>
      <c r="D162" s="18">
        <f>SUM(D163:D164)</f>
        <v>0</v>
      </c>
      <c r="E162" s="19"/>
    </row>
    <row r="163" s="1" customFormat="1" ht="17.25" customHeight="1" spans="1:5">
      <c r="A163" s="20">
        <v>2147101</v>
      </c>
      <c r="B163" s="22" t="s">
        <v>154</v>
      </c>
      <c r="C163" s="18"/>
      <c r="D163" s="18"/>
      <c r="E163" s="19"/>
    </row>
    <row r="164" s="1" customFormat="1" ht="17.25" customHeight="1" spans="1:5">
      <c r="A164" s="20">
        <v>2147199</v>
      </c>
      <c r="B164" s="22" t="s">
        <v>157</v>
      </c>
      <c r="C164" s="18"/>
      <c r="D164" s="18"/>
      <c r="E164" s="19"/>
    </row>
    <row r="165" s="1" customFormat="1" ht="17.25" customHeight="1" spans="1:5">
      <c r="A165" s="20">
        <v>21472</v>
      </c>
      <c r="B165" s="21" t="s">
        <v>158</v>
      </c>
      <c r="C165" s="18"/>
      <c r="D165" s="18"/>
      <c r="E165" s="19"/>
    </row>
    <row r="166" s="1" customFormat="1" ht="17.25" customHeight="1" spans="1:5">
      <c r="A166" s="20">
        <v>21473</v>
      </c>
      <c r="B166" s="21" t="s">
        <v>159</v>
      </c>
      <c r="C166" s="18">
        <f>SUM(C167:C169)</f>
        <v>0</v>
      </c>
      <c r="D166" s="18">
        <f>SUM(D167:D169)</f>
        <v>0</v>
      </c>
      <c r="E166" s="19"/>
    </row>
    <row r="167" s="1" customFormat="1" ht="17.25" customHeight="1" spans="1:5">
      <c r="A167" s="20">
        <v>2147301</v>
      </c>
      <c r="B167" s="22" t="s">
        <v>160</v>
      </c>
      <c r="C167" s="18"/>
      <c r="D167" s="18"/>
      <c r="E167" s="19"/>
    </row>
    <row r="168" s="1" customFormat="1" ht="17.25" customHeight="1" spans="1:5">
      <c r="A168" s="20">
        <v>2147303</v>
      </c>
      <c r="B168" s="22" t="s">
        <v>161</v>
      </c>
      <c r="C168" s="18"/>
      <c r="D168" s="18"/>
      <c r="E168" s="19"/>
    </row>
    <row r="169" s="1" customFormat="1" ht="17.25" customHeight="1" spans="1:5">
      <c r="A169" s="20">
        <v>2147399</v>
      </c>
      <c r="B169" s="22" t="s">
        <v>162</v>
      </c>
      <c r="C169" s="18"/>
      <c r="D169" s="18"/>
      <c r="E169" s="19"/>
    </row>
    <row r="170" s="1" customFormat="1" ht="17.25" customHeight="1" spans="1:5">
      <c r="A170" s="20">
        <v>215</v>
      </c>
      <c r="B170" s="21" t="s">
        <v>163</v>
      </c>
      <c r="C170" s="18">
        <f>C171</f>
        <v>0</v>
      </c>
      <c r="D170" s="18">
        <f>D171</f>
        <v>0</v>
      </c>
      <c r="E170" s="19"/>
    </row>
    <row r="171" s="1" customFormat="1" ht="17.25" customHeight="1" spans="1:5">
      <c r="A171" s="20">
        <v>21562</v>
      </c>
      <c r="B171" s="21" t="s">
        <v>164</v>
      </c>
      <c r="C171" s="18">
        <f>SUM(C172:C174)</f>
        <v>0</v>
      </c>
      <c r="D171" s="18">
        <f>SUM(D172:D174)</f>
        <v>0</v>
      </c>
      <c r="E171" s="19"/>
    </row>
    <row r="172" s="1" customFormat="1" ht="17.25" customHeight="1" spans="1:5">
      <c r="A172" s="20">
        <v>2156201</v>
      </c>
      <c r="B172" s="22" t="s">
        <v>165</v>
      </c>
      <c r="C172" s="18"/>
      <c r="D172" s="18"/>
      <c r="E172" s="19"/>
    </row>
    <row r="173" s="1" customFormat="1" ht="17.25" customHeight="1" spans="1:5">
      <c r="A173" s="20">
        <v>2156202</v>
      </c>
      <c r="B173" s="22" t="s">
        <v>166</v>
      </c>
      <c r="C173" s="18"/>
      <c r="D173" s="18"/>
      <c r="E173" s="19"/>
    </row>
    <row r="174" s="1" customFormat="1" ht="17.25" customHeight="1" spans="1:5">
      <c r="A174" s="20">
        <v>2156299</v>
      </c>
      <c r="B174" s="22" t="s">
        <v>167</v>
      </c>
      <c r="C174" s="18"/>
      <c r="D174" s="18"/>
      <c r="E174" s="19"/>
    </row>
    <row r="175" s="1" customFormat="1" ht="17.25" customHeight="1" spans="1:5">
      <c r="A175" s="20">
        <v>217</v>
      </c>
      <c r="B175" s="21" t="s">
        <v>168</v>
      </c>
      <c r="C175" s="18">
        <f>C176</f>
        <v>0</v>
      </c>
      <c r="D175" s="18">
        <f>D176</f>
        <v>0</v>
      </c>
      <c r="E175" s="19"/>
    </row>
    <row r="176" s="1" customFormat="1" ht="17.25" customHeight="1" spans="1:5">
      <c r="A176" s="20">
        <v>21704</v>
      </c>
      <c r="B176" s="21" t="s">
        <v>169</v>
      </c>
      <c r="C176" s="18">
        <f>SUM(C177:C178)</f>
        <v>0</v>
      </c>
      <c r="D176" s="18">
        <f>SUM(D177:D178)</f>
        <v>0</v>
      </c>
      <c r="E176" s="19"/>
    </row>
    <row r="177" s="1" customFormat="1" ht="17.25" customHeight="1" spans="1:5">
      <c r="A177" s="20">
        <v>2170402</v>
      </c>
      <c r="B177" s="22" t="s">
        <v>170</v>
      </c>
      <c r="C177" s="18"/>
      <c r="D177" s="18"/>
      <c r="E177" s="19"/>
    </row>
    <row r="178" s="1" customFormat="1" ht="17.25" customHeight="1" spans="1:5">
      <c r="A178" s="20">
        <v>2170403</v>
      </c>
      <c r="B178" s="22" t="s">
        <v>171</v>
      </c>
      <c r="C178" s="18"/>
      <c r="D178" s="18"/>
      <c r="E178" s="19"/>
    </row>
    <row r="179" s="1" customFormat="1" ht="17.25" customHeight="1" spans="1:5">
      <c r="A179" s="20">
        <v>229</v>
      </c>
      <c r="B179" s="21" t="s">
        <v>172</v>
      </c>
      <c r="C179" s="18">
        <f>C180+C184+C193</f>
        <v>16753</v>
      </c>
      <c r="D179" s="18">
        <f>D180+D184+D193</f>
        <v>5650</v>
      </c>
      <c r="E179" s="19">
        <f>D179/C179</f>
        <v>0.337253029308184</v>
      </c>
    </row>
    <row r="180" s="1" customFormat="1" ht="17.25" customHeight="1" spans="1:5">
      <c r="A180" s="20">
        <v>22904</v>
      </c>
      <c r="B180" s="21" t="s">
        <v>173</v>
      </c>
      <c r="C180" s="18">
        <f>SUM(C181:C183)</f>
        <v>15603</v>
      </c>
      <c r="D180" s="18">
        <f>4450+226</f>
        <v>4676</v>
      </c>
      <c r="E180" s="19">
        <f>D180/C180</f>
        <v>0.299685957828623</v>
      </c>
    </row>
    <row r="181" s="1" customFormat="1" ht="17.25" customHeight="1" spans="1:5">
      <c r="A181" s="20">
        <v>2290401</v>
      </c>
      <c r="B181" s="22" t="s">
        <v>174</v>
      </c>
      <c r="C181" s="18">
        <v>9803</v>
      </c>
      <c r="D181" s="18"/>
      <c r="E181" s="19">
        <f>D181/C181</f>
        <v>0</v>
      </c>
    </row>
    <row r="182" s="1" customFormat="1" ht="17.25" customHeight="1" spans="1:5">
      <c r="A182" s="20">
        <v>2290402</v>
      </c>
      <c r="B182" s="22" t="s">
        <v>175</v>
      </c>
      <c r="C182" s="18">
        <v>5800</v>
      </c>
      <c r="D182" s="18"/>
      <c r="E182" s="19">
        <f>D182/C182</f>
        <v>0</v>
      </c>
    </row>
    <row r="183" s="1" customFormat="1" ht="17.25" customHeight="1" spans="1:5">
      <c r="A183" s="20">
        <v>2290403</v>
      </c>
      <c r="B183" s="22" t="s">
        <v>176</v>
      </c>
      <c r="C183" s="18"/>
      <c r="D183" s="18"/>
      <c r="E183" s="19"/>
    </row>
    <row r="184" s="1" customFormat="1" ht="17.25" customHeight="1" spans="1:5">
      <c r="A184" s="20">
        <v>22908</v>
      </c>
      <c r="B184" s="21" t="s">
        <v>177</v>
      </c>
      <c r="C184" s="18">
        <f>SUM(C185:C192)</f>
        <v>0</v>
      </c>
      <c r="D184" s="18">
        <f>SUM(D185:D192)</f>
        <v>0</v>
      </c>
      <c r="E184" s="19"/>
    </row>
    <row r="185" s="1" customFormat="1" ht="17.25" customHeight="1" spans="1:5">
      <c r="A185" s="20">
        <v>2290802</v>
      </c>
      <c r="B185" s="22" t="s">
        <v>178</v>
      </c>
      <c r="C185" s="18"/>
      <c r="D185" s="18"/>
      <c r="E185" s="19"/>
    </row>
    <row r="186" s="1" customFormat="1" ht="17.25" customHeight="1" spans="1:5">
      <c r="A186" s="20">
        <v>2290803</v>
      </c>
      <c r="B186" s="22" t="s">
        <v>179</v>
      </c>
      <c r="C186" s="18"/>
      <c r="D186" s="18"/>
      <c r="E186" s="19"/>
    </row>
    <row r="187" s="1" customFormat="1" ht="17.25" customHeight="1" spans="1:5">
      <c r="A187" s="20">
        <v>2290804</v>
      </c>
      <c r="B187" s="22" t="s">
        <v>180</v>
      </c>
      <c r="C187" s="18"/>
      <c r="D187" s="18"/>
      <c r="E187" s="19"/>
    </row>
    <row r="188" s="1" customFormat="1" ht="17.25" customHeight="1" spans="1:5">
      <c r="A188" s="20">
        <v>2290805</v>
      </c>
      <c r="B188" s="22" t="s">
        <v>181</v>
      </c>
      <c r="C188" s="18"/>
      <c r="D188" s="18"/>
      <c r="E188" s="19"/>
    </row>
    <row r="189" s="1" customFormat="1" ht="17.25" customHeight="1" spans="1:5">
      <c r="A189" s="20">
        <v>2290806</v>
      </c>
      <c r="B189" s="22" t="s">
        <v>182</v>
      </c>
      <c r="C189" s="18"/>
      <c r="D189" s="18"/>
      <c r="E189" s="19"/>
    </row>
    <row r="190" s="1" customFormat="1" ht="17.25" customHeight="1" spans="1:5">
      <c r="A190" s="20">
        <v>2290807</v>
      </c>
      <c r="B190" s="22" t="s">
        <v>183</v>
      </c>
      <c r="C190" s="18"/>
      <c r="D190" s="18"/>
      <c r="E190" s="19"/>
    </row>
    <row r="191" s="1" customFormat="1" ht="17.25" customHeight="1" spans="1:5">
      <c r="A191" s="20">
        <v>2290808</v>
      </c>
      <c r="B191" s="22" t="s">
        <v>184</v>
      </c>
      <c r="C191" s="18"/>
      <c r="D191" s="18"/>
      <c r="E191" s="19"/>
    </row>
    <row r="192" s="1" customFormat="1" ht="17.25" customHeight="1" spans="1:5">
      <c r="A192" s="20">
        <v>2290899</v>
      </c>
      <c r="B192" s="22" t="s">
        <v>185</v>
      </c>
      <c r="C192" s="18"/>
      <c r="D192" s="18"/>
      <c r="E192" s="19"/>
    </row>
    <row r="193" s="1" customFormat="1" ht="17.25" customHeight="1" spans="1:5">
      <c r="A193" s="20">
        <v>22960</v>
      </c>
      <c r="B193" s="21" t="s">
        <v>186</v>
      </c>
      <c r="C193" s="18">
        <f>SUM(C194:C204)</f>
        <v>1150</v>
      </c>
      <c r="D193" s="18">
        <f>SUM(D194:D204)</f>
        <v>974</v>
      </c>
      <c r="E193" s="19">
        <f>D193/C193</f>
        <v>0.84695652173913</v>
      </c>
    </row>
    <row r="194" s="1" customFormat="1" ht="17.25" customHeight="1" spans="1:5">
      <c r="A194" s="20">
        <v>2296001</v>
      </c>
      <c r="B194" s="22" t="s">
        <v>187</v>
      </c>
      <c r="C194" s="18"/>
      <c r="D194" s="18"/>
      <c r="E194" s="19"/>
    </row>
    <row r="195" s="1" customFormat="1" ht="17.25" customHeight="1" spans="1:5">
      <c r="A195" s="20">
        <v>2296002</v>
      </c>
      <c r="B195" s="22" t="s">
        <v>188</v>
      </c>
      <c r="C195" s="18">
        <v>595</v>
      </c>
      <c r="D195" s="18">
        <f>-226+645</f>
        <v>419</v>
      </c>
      <c r="E195" s="19">
        <f>D195/C195</f>
        <v>0.704201680672269</v>
      </c>
    </row>
    <row r="196" s="1" customFormat="1" ht="17.25" customHeight="1" spans="1:5">
      <c r="A196" s="20">
        <v>2296003</v>
      </c>
      <c r="B196" s="22" t="s">
        <v>189</v>
      </c>
      <c r="C196" s="18">
        <v>357</v>
      </c>
      <c r="D196" s="18">
        <v>357</v>
      </c>
      <c r="E196" s="19">
        <f>D196/C196</f>
        <v>1</v>
      </c>
    </row>
    <row r="197" s="1" customFormat="1" ht="17.25" customHeight="1" spans="1:5">
      <c r="A197" s="20">
        <v>2296004</v>
      </c>
      <c r="B197" s="22" t="s">
        <v>190</v>
      </c>
      <c r="C197" s="18"/>
      <c r="D197" s="18"/>
      <c r="E197" s="19"/>
    </row>
    <row r="198" s="1" customFormat="1" ht="17.25" customHeight="1" spans="1:5">
      <c r="A198" s="20">
        <v>2296005</v>
      </c>
      <c r="B198" s="22" t="s">
        <v>191</v>
      </c>
      <c r="C198" s="18"/>
      <c r="D198" s="18"/>
      <c r="E198" s="19"/>
    </row>
    <row r="199" s="1" customFormat="1" ht="17.25" customHeight="1" spans="1:5">
      <c r="A199" s="20">
        <v>2296006</v>
      </c>
      <c r="B199" s="22" t="s">
        <v>192</v>
      </c>
      <c r="C199" s="18">
        <v>66</v>
      </c>
      <c r="D199" s="18">
        <v>66</v>
      </c>
      <c r="E199" s="19">
        <f>D199/C199</f>
        <v>1</v>
      </c>
    </row>
    <row r="200" s="1" customFormat="1" ht="17.25" customHeight="1" spans="1:5">
      <c r="A200" s="20">
        <v>2296010</v>
      </c>
      <c r="B200" s="22" t="s">
        <v>193</v>
      </c>
      <c r="C200" s="18"/>
      <c r="D200" s="18"/>
      <c r="E200" s="19"/>
    </row>
    <row r="201" s="1" customFormat="1" ht="17.25" customHeight="1" spans="1:5">
      <c r="A201" s="20">
        <v>2296011</v>
      </c>
      <c r="B201" s="22" t="s">
        <v>194</v>
      </c>
      <c r="C201" s="18"/>
      <c r="D201" s="18"/>
      <c r="E201" s="19"/>
    </row>
    <row r="202" s="1" customFormat="1" ht="17.25" customHeight="1" spans="1:5">
      <c r="A202" s="20">
        <v>2296012</v>
      </c>
      <c r="B202" s="22" t="s">
        <v>195</v>
      </c>
      <c r="C202" s="18"/>
      <c r="D202" s="18"/>
      <c r="E202" s="19"/>
    </row>
    <row r="203" s="1" customFormat="1" ht="17.25" customHeight="1" spans="1:5">
      <c r="A203" s="20">
        <v>2296013</v>
      </c>
      <c r="B203" s="22" t="s">
        <v>196</v>
      </c>
      <c r="C203" s="18">
        <v>132</v>
      </c>
      <c r="D203" s="18">
        <v>132</v>
      </c>
      <c r="E203" s="19">
        <f>D203/C203</f>
        <v>1</v>
      </c>
    </row>
    <row r="204" s="1" customFormat="1" ht="17.25" customHeight="1" spans="1:5">
      <c r="A204" s="20">
        <v>2296099</v>
      </c>
      <c r="B204" s="22" t="s">
        <v>197</v>
      </c>
      <c r="C204" s="18"/>
      <c r="D204" s="18"/>
      <c r="E204" s="19"/>
    </row>
    <row r="205" s="1" customFormat="1" ht="17.25" customHeight="1" spans="1:5">
      <c r="A205" s="20">
        <v>232</v>
      </c>
      <c r="B205" s="21" t="s">
        <v>198</v>
      </c>
      <c r="C205" s="18">
        <f>C206</f>
        <v>1</v>
      </c>
      <c r="D205" s="18">
        <f>D206</f>
        <v>226</v>
      </c>
      <c r="E205" s="19">
        <f>D205/C205</f>
        <v>226</v>
      </c>
    </row>
    <row r="206" s="1" customFormat="1" ht="17.25" customHeight="1" spans="1:5">
      <c r="A206" s="20">
        <v>23204</v>
      </c>
      <c r="B206" s="21" t="s">
        <v>199</v>
      </c>
      <c r="C206" s="18">
        <f>SUM(C207:C223)</f>
        <v>1</v>
      </c>
      <c r="D206" s="18">
        <f>SUM(D207:D223)</f>
        <v>226</v>
      </c>
      <c r="E206" s="19">
        <f>D206/C206</f>
        <v>226</v>
      </c>
    </row>
    <row r="207" s="1" customFormat="1" ht="17.25" customHeight="1" spans="1:5">
      <c r="A207" s="20">
        <v>2320401</v>
      </c>
      <c r="B207" s="22" t="s">
        <v>200</v>
      </c>
      <c r="C207" s="18"/>
      <c r="D207" s="18"/>
      <c r="E207" s="19"/>
    </row>
    <row r="208" s="1" customFormat="1" ht="17.25" customHeight="1" spans="1:5">
      <c r="A208" s="20">
        <v>2320402</v>
      </c>
      <c r="B208" s="22" t="s">
        <v>201</v>
      </c>
      <c r="C208" s="18"/>
      <c r="D208" s="18"/>
      <c r="E208" s="19"/>
    </row>
    <row r="209" s="1" customFormat="1" ht="17.25" customHeight="1" spans="1:5">
      <c r="A209" s="20">
        <v>2320405</v>
      </c>
      <c r="B209" s="22" t="s">
        <v>202</v>
      </c>
      <c r="C209" s="18"/>
      <c r="D209" s="18"/>
      <c r="E209" s="19"/>
    </row>
    <row r="210" s="1" customFormat="1" ht="17.25" customHeight="1" spans="1:5">
      <c r="A210" s="20">
        <v>2320411</v>
      </c>
      <c r="B210" s="22" t="s">
        <v>203</v>
      </c>
      <c r="C210" s="18"/>
      <c r="D210" s="18"/>
      <c r="E210" s="19"/>
    </row>
    <row r="211" s="1" customFormat="1" ht="17.25" customHeight="1" spans="1:5">
      <c r="A211" s="20">
        <v>2320412</v>
      </c>
      <c r="B211" s="22" t="s">
        <v>204</v>
      </c>
      <c r="C211" s="18"/>
      <c r="D211" s="18"/>
      <c r="E211" s="19"/>
    </row>
    <row r="212" s="1" customFormat="1" ht="17.25" customHeight="1" spans="1:5">
      <c r="A212" s="20">
        <v>2320413</v>
      </c>
      <c r="B212" s="22" t="s">
        <v>205</v>
      </c>
      <c r="C212" s="18"/>
      <c r="D212" s="18"/>
      <c r="E212" s="19"/>
    </row>
    <row r="213" s="1" customFormat="1" ht="17.25" customHeight="1" spans="1:5">
      <c r="A213" s="20">
        <v>2320414</v>
      </c>
      <c r="B213" s="22" t="s">
        <v>206</v>
      </c>
      <c r="C213" s="18"/>
      <c r="D213" s="18"/>
      <c r="E213" s="19"/>
    </row>
    <row r="214" s="1" customFormat="1" ht="17.25" customHeight="1" spans="1:5">
      <c r="A214" s="20">
        <v>2320416</v>
      </c>
      <c r="B214" s="22" t="s">
        <v>207</v>
      </c>
      <c r="C214" s="18"/>
      <c r="D214" s="18"/>
      <c r="E214" s="19"/>
    </row>
    <row r="215" s="1" customFormat="1" ht="17.25" customHeight="1" spans="1:5">
      <c r="A215" s="20">
        <v>2320417</v>
      </c>
      <c r="B215" s="22" t="s">
        <v>208</v>
      </c>
      <c r="C215" s="18"/>
      <c r="D215" s="18"/>
      <c r="E215" s="19"/>
    </row>
    <row r="216" s="1" customFormat="1" ht="17.25" customHeight="1" spans="1:5">
      <c r="A216" s="20">
        <v>2320418</v>
      </c>
      <c r="B216" s="22" t="s">
        <v>209</v>
      </c>
      <c r="C216" s="18"/>
      <c r="D216" s="18"/>
      <c r="E216" s="19"/>
    </row>
    <row r="217" s="1" customFormat="1" ht="17.25" customHeight="1" spans="1:5">
      <c r="A217" s="20">
        <v>2320419</v>
      </c>
      <c r="B217" s="22" t="s">
        <v>210</v>
      </c>
      <c r="C217" s="18"/>
      <c r="D217" s="18"/>
      <c r="E217" s="19"/>
    </row>
    <row r="218" s="1" customFormat="1" ht="17.25" customHeight="1" spans="1:5">
      <c r="A218" s="20">
        <v>2320420</v>
      </c>
      <c r="B218" s="22" t="s">
        <v>211</v>
      </c>
      <c r="C218" s="18"/>
      <c r="D218" s="18"/>
      <c r="E218" s="19"/>
    </row>
    <row r="219" s="1" customFormat="1" ht="17.25" customHeight="1" spans="1:5">
      <c r="A219" s="20">
        <v>2320431</v>
      </c>
      <c r="B219" s="22" t="s">
        <v>212</v>
      </c>
      <c r="C219" s="18"/>
      <c r="D219" s="18"/>
      <c r="E219" s="19"/>
    </row>
    <row r="220" s="1" customFormat="1" ht="17.25" customHeight="1" spans="1:5">
      <c r="A220" s="20">
        <v>2320432</v>
      </c>
      <c r="B220" s="22" t="s">
        <v>213</v>
      </c>
      <c r="C220" s="18"/>
      <c r="D220" s="18"/>
      <c r="E220" s="19"/>
    </row>
    <row r="221" s="1" customFormat="1" ht="17.25" customHeight="1" spans="1:5">
      <c r="A221" s="20">
        <v>2320433</v>
      </c>
      <c r="B221" s="22" t="s">
        <v>214</v>
      </c>
      <c r="C221" s="18">
        <v>0</v>
      </c>
      <c r="D221" s="18">
        <v>226</v>
      </c>
      <c r="E221" s="19"/>
    </row>
    <row r="222" s="1" customFormat="1" ht="17.25" customHeight="1" spans="1:5">
      <c r="A222" s="20">
        <v>2320498</v>
      </c>
      <c r="B222" s="22" t="s">
        <v>215</v>
      </c>
      <c r="C222" s="18"/>
      <c r="D222" s="18"/>
      <c r="E222" s="19"/>
    </row>
    <row r="223" s="1" customFormat="1" ht="17.25" customHeight="1" spans="1:5">
      <c r="A223" s="20">
        <v>2320499</v>
      </c>
      <c r="B223" s="22" t="s">
        <v>216</v>
      </c>
      <c r="C223" s="18">
        <v>1</v>
      </c>
      <c r="D223" s="18"/>
      <c r="E223" s="19">
        <f>D223/C223</f>
        <v>0</v>
      </c>
    </row>
    <row r="224" s="1" customFormat="1" ht="17.25" customHeight="1" spans="1:5">
      <c r="A224" s="20">
        <v>233</v>
      </c>
      <c r="B224" s="21" t="s">
        <v>217</v>
      </c>
      <c r="C224" s="18">
        <f>C225</f>
        <v>0</v>
      </c>
      <c r="D224" s="18">
        <f>D225</f>
        <v>0</v>
      </c>
      <c r="E224" s="19"/>
    </row>
    <row r="225" s="1" customFormat="1" ht="17.25" customHeight="1" spans="1:5">
      <c r="A225" s="20">
        <v>23304</v>
      </c>
      <c r="B225" s="21" t="s">
        <v>218</v>
      </c>
      <c r="C225" s="18">
        <f>SUM(C226:C242)</f>
        <v>0</v>
      </c>
      <c r="D225" s="18">
        <f>SUM(D226:D242)</f>
        <v>0</v>
      </c>
      <c r="E225" s="19"/>
    </row>
    <row r="226" s="1" customFormat="1" ht="17.25" customHeight="1" spans="1:5">
      <c r="A226" s="20">
        <v>2330401</v>
      </c>
      <c r="B226" s="22" t="s">
        <v>219</v>
      </c>
      <c r="C226" s="18"/>
      <c r="D226" s="18"/>
      <c r="E226" s="19"/>
    </row>
    <row r="227" s="1" customFormat="1" ht="17.25" customHeight="1" spans="1:5">
      <c r="A227" s="20">
        <v>2330402</v>
      </c>
      <c r="B227" s="22" t="s">
        <v>220</v>
      </c>
      <c r="C227" s="18"/>
      <c r="D227" s="18"/>
      <c r="E227" s="19"/>
    </row>
    <row r="228" s="1" customFormat="1" ht="17.25" customHeight="1" spans="1:5">
      <c r="A228" s="20">
        <v>2330405</v>
      </c>
      <c r="B228" s="22" t="s">
        <v>221</v>
      </c>
      <c r="C228" s="18"/>
      <c r="D228" s="18"/>
      <c r="E228" s="19"/>
    </row>
    <row r="229" s="1" customFormat="1" ht="17.25" customHeight="1" spans="1:5">
      <c r="A229" s="20">
        <v>2330411</v>
      </c>
      <c r="B229" s="22" t="s">
        <v>222</v>
      </c>
      <c r="C229" s="18"/>
      <c r="D229" s="18"/>
      <c r="E229" s="19"/>
    </row>
    <row r="230" s="1" customFormat="1" ht="17.25" customHeight="1" spans="1:5">
      <c r="A230" s="20">
        <v>2330412</v>
      </c>
      <c r="B230" s="22" t="s">
        <v>223</v>
      </c>
      <c r="C230" s="18"/>
      <c r="D230" s="18"/>
      <c r="E230" s="19"/>
    </row>
    <row r="231" s="1" customFormat="1" ht="17.25" customHeight="1" spans="1:5">
      <c r="A231" s="20">
        <v>2330413</v>
      </c>
      <c r="B231" s="22" t="s">
        <v>224</v>
      </c>
      <c r="C231" s="18"/>
      <c r="D231" s="18"/>
      <c r="E231" s="19"/>
    </row>
    <row r="232" s="1" customFormat="1" ht="17.25" customHeight="1" spans="1:5">
      <c r="A232" s="20">
        <v>2330414</v>
      </c>
      <c r="B232" s="22" t="s">
        <v>225</v>
      </c>
      <c r="C232" s="18"/>
      <c r="D232" s="18"/>
      <c r="E232" s="19"/>
    </row>
    <row r="233" s="1" customFormat="1" ht="17.25" customHeight="1" spans="1:5">
      <c r="A233" s="20">
        <v>2330416</v>
      </c>
      <c r="B233" s="22" t="s">
        <v>226</v>
      </c>
      <c r="C233" s="18"/>
      <c r="D233" s="18"/>
      <c r="E233" s="19"/>
    </row>
    <row r="234" s="1" customFormat="1" ht="17.25" customHeight="1" spans="1:5">
      <c r="A234" s="20">
        <v>2330417</v>
      </c>
      <c r="B234" s="22" t="s">
        <v>227</v>
      </c>
      <c r="C234" s="18"/>
      <c r="D234" s="18"/>
      <c r="E234" s="19"/>
    </row>
    <row r="235" s="1" customFormat="1" ht="17.25" customHeight="1" spans="1:5">
      <c r="A235" s="20">
        <v>2330418</v>
      </c>
      <c r="B235" s="22" t="s">
        <v>228</v>
      </c>
      <c r="C235" s="18"/>
      <c r="D235" s="18"/>
      <c r="E235" s="19"/>
    </row>
    <row r="236" s="1" customFormat="1" ht="17.25" customHeight="1" spans="1:5">
      <c r="A236" s="20">
        <v>2330419</v>
      </c>
      <c r="B236" s="22" t="s">
        <v>229</v>
      </c>
      <c r="C236" s="18"/>
      <c r="D236" s="18"/>
      <c r="E236" s="19"/>
    </row>
    <row r="237" s="1" customFormat="1" ht="17.25" customHeight="1" spans="1:5">
      <c r="A237" s="20">
        <v>2330420</v>
      </c>
      <c r="B237" s="22" t="s">
        <v>230</v>
      </c>
      <c r="C237" s="18"/>
      <c r="D237" s="18"/>
      <c r="E237" s="19"/>
    </row>
    <row r="238" s="1" customFormat="1" ht="17.25" customHeight="1" spans="1:5">
      <c r="A238" s="20">
        <v>2330431</v>
      </c>
      <c r="B238" s="22" t="s">
        <v>231</v>
      </c>
      <c r="C238" s="18"/>
      <c r="D238" s="18"/>
      <c r="E238" s="19"/>
    </row>
    <row r="239" s="1" customFormat="1" ht="17.25" customHeight="1" spans="1:5">
      <c r="A239" s="20">
        <v>2330432</v>
      </c>
      <c r="B239" s="22" t="s">
        <v>232</v>
      </c>
      <c r="C239" s="18"/>
      <c r="D239" s="18"/>
      <c r="E239" s="19"/>
    </row>
    <row r="240" s="1" customFormat="1" ht="17.25" customHeight="1" spans="1:5">
      <c r="A240" s="20">
        <v>2330433</v>
      </c>
      <c r="B240" s="22" t="s">
        <v>233</v>
      </c>
      <c r="C240" s="18"/>
      <c r="D240" s="18"/>
      <c r="E240" s="19"/>
    </row>
    <row r="241" s="1" customFormat="1" ht="17.25" customHeight="1" spans="1:5">
      <c r="A241" s="20">
        <v>2330498</v>
      </c>
      <c r="B241" s="22" t="s">
        <v>234</v>
      </c>
      <c r="C241" s="18"/>
      <c r="D241" s="18"/>
      <c r="E241" s="19"/>
    </row>
    <row r="242" s="1" customFormat="1" ht="17.25" customHeight="1" spans="1:5">
      <c r="A242" s="20">
        <v>2330499</v>
      </c>
      <c r="B242" s="22" t="s">
        <v>235</v>
      </c>
      <c r="C242" s="18"/>
      <c r="D242" s="18"/>
      <c r="E242" s="19"/>
    </row>
  </sheetData>
  <mergeCells count="1">
    <mergeCell ref="A1:D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02"/>
  <sheetViews>
    <sheetView workbookViewId="0">
      <selection activeCell="F10" sqref="F10"/>
    </sheetView>
  </sheetViews>
  <sheetFormatPr defaultColWidth="12.25" defaultRowHeight="15.6" customHeight="1" outlineLevelCol="2"/>
  <cols>
    <col min="1" max="1" width="9.375" style="1" customWidth="1"/>
    <col min="2" max="2" width="59" style="1" customWidth="1"/>
    <col min="3" max="3" width="22.5" style="1" customWidth="1"/>
    <col min="4" max="16384" width="12.25" style="1"/>
  </cols>
  <sheetData>
    <row r="1" s="1" customFormat="1" ht="44.25" customHeight="1" spans="1:3">
      <c r="A1" s="2" t="s">
        <v>236</v>
      </c>
      <c r="B1" s="2"/>
      <c r="C1" s="2"/>
    </row>
    <row r="2" s="1" customFormat="1" ht="16.9" customHeight="1" spans="1:3">
      <c r="A2" s="3"/>
      <c r="B2" s="3"/>
      <c r="C2" s="4" t="s">
        <v>237</v>
      </c>
    </row>
    <row r="3" s="1" customFormat="1" ht="16.9" customHeight="1" spans="1:3">
      <c r="A3" s="3"/>
      <c r="B3" s="3"/>
      <c r="C3" s="4" t="s">
        <v>2</v>
      </c>
    </row>
    <row r="4" s="1" customFormat="1" ht="16.9" customHeight="1" spans="1:3">
      <c r="A4" s="5" t="s">
        <v>3</v>
      </c>
      <c r="B4" s="5" t="s">
        <v>4</v>
      </c>
      <c r="C4" s="5" t="s">
        <v>238</v>
      </c>
    </row>
    <row r="5" s="1" customFormat="1" ht="16.9" customHeight="1" spans="1:3">
      <c r="A5" s="6"/>
      <c r="B5" s="5" t="s">
        <v>239</v>
      </c>
      <c r="C5" s="7">
        <f>SUM(C6,C14,C20,C29,C40,C69,C85,C126,C131,C138,C142,C165,C184)</f>
        <v>82947</v>
      </c>
    </row>
    <row r="6" s="1" customFormat="1" ht="16.9" customHeight="1" spans="1:3">
      <c r="A6" s="8">
        <v>206</v>
      </c>
      <c r="B6" s="9" t="s">
        <v>9</v>
      </c>
      <c r="C6" s="7">
        <f>SUM(C7)</f>
        <v>0</v>
      </c>
    </row>
    <row r="7" s="1" customFormat="1" ht="16.9" customHeight="1" spans="1:3">
      <c r="A7" s="8">
        <v>20610</v>
      </c>
      <c r="B7" s="9" t="s">
        <v>10</v>
      </c>
      <c r="C7" s="7">
        <f>SUM(C8:C13)</f>
        <v>0</v>
      </c>
    </row>
    <row r="8" s="1" customFormat="1" ht="16.9" customHeight="1" spans="1:3">
      <c r="A8" s="8">
        <v>2061001</v>
      </c>
      <c r="B8" s="10" t="s">
        <v>11</v>
      </c>
      <c r="C8" s="11">
        <v>0</v>
      </c>
    </row>
    <row r="9" s="1" customFormat="1" ht="16.9" customHeight="1" spans="1:3">
      <c r="A9" s="8">
        <v>2061002</v>
      </c>
      <c r="B9" s="10" t="s">
        <v>12</v>
      </c>
      <c r="C9" s="11">
        <v>0</v>
      </c>
    </row>
    <row r="10" s="1" customFormat="1" ht="16.9" customHeight="1" spans="1:3">
      <c r="A10" s="8">
        <v>2061003</v>
      </c>
      <c r="B10" s="10" t="s">
        <v>13</v>
      </c>
      <c r="C10" s="11">
        <v>0</v>
      </c>
    </row>
    <row r="11" s="1" customFormat="1" ht="16.9" customHeight="1" spans="1:3">
      <c r="A11" s="8">
        <v>2061004</v>
      </c>
      <c r="B11" s="10" t="s">
        <v>14</v>
      </c>
      <c r="C11" s="11">
        <v>0</v>
      </c>
    </row>
    <row r="12" s="1" customFormat="1" ht="16.9" customHeight="1" spans="1:3">
      <c r="A12" s="8">
        <v>2061005</v>
      </c>
      <c r="B12" s="10" t="s">
        <v>15</v>
      </c>
      <c r="C12" s="11">
        <v>0</v>
      </c>
    </row>
    <row r="13" s="1" customFormat="1" ht="16.9" customHeight="1" spans="1:3">
      <c r="A13" s="8">
        <v>2061099</v>
      </c>
      <c r="B13" s="10" t="s">
        <v>16</v>
      </c>
      <c r="C13" s="11">
        <v>0</v>
      </c>
    </row>
    <row r="14" s="1" customFormat="1" ht="16.9" customHeight="1" spans="1:3">
      <c r="A14" s="8">
        <v>207</v>
      </c>
      <c r="B14" s="9" t="s">
        <v>240</v>
      </c>
      <c r="C14" s="7">
        <f>C15</f>
        <v>12</v>
      </c>
    </row>
    <row r="15" s="1" customFormat="1" ht="16.9" customHeight="1" spans="1:3">
      <c r="A15" s="8">
        <v>20707</v>
      </c>
      <c r="B15" s="9" t="s">
        <v>241</v>
      </c>
      <c r="C15" s="7">
        <f>SUM(C16:C19)</f>
        <v>12</v>
      </c>
    </row>
    <row r="16" s="1" customFormat="1" ht="16.9" customHeight="1" spans="1:3">
      <c r="A16" s="8">
        <v>2070701</v>
      </c>
      <c r="B16" s="10" t="s">
        <v>19</v>
      </c>
      <c r="C16" s="11">
        <v>0</v>
      </c>
    </row>
    <row r="17" s="1" customFormat="1" ht="16.9" customHeight="1" spans="1:3">
      <c r="A17" s="8">
        <v>2070702</v>
      </c>
      <c r="B17" s="10" t="s">
        <v>30</v>
      </c>
      <c r="C17" s="11">
        <v>7</v>
      </c>
    </row>
    <row r="18" s="1" customFormat="1" ht="16.9" customHeight="1" spans="1:3">
      <c r="A18" s="8">
        <v>2070703</v>
      </c>
      <c r="B18" s="10" t="s">
        <v>242</v>
      </c>
      <c r="C18" s="11">
        <v>0</v>
      </c>
    </row>
    <row r="19" s="1" customFormat="1" ht="16.9" customHeight="1" spans="1:3">
      <c r="A19" s="8">
        <v>2070799</v>
      </c>
      <c r="B19" s="10" t="s">
        <v>22</v>
      </c>
      <c r="C19" s="11">
        <v>5</v>
      </c>
    </row>
    <row r="20" s="1" customFormat="1" ht="16.9" customHeight="1" spans="1:3">
      <c r="A20" s="8">
        <v>208</v>
      </c>
      <c r="B20" s="9" t="s">
        <v>32</v>
      </c>
      <c r="C20" s="7">
        <f>C21+C25</f>
        <v>1619</v>
      </c>
    </row>
    <row r="21" s="1" customFormat="1" ht="16.9" customHeight="1" spans="1:3">
      <c r="A21" s="8">
        <v>20822</v>
      </c>
      <c r="B21" s="9" t="s">
        <v>33</v>
      </c>
      <c r="C21" s="7">
        <f>SUM(C22:C24)</f>
        <v>1574</v>
      </c>
    </row>
    <row r="22" s="1" customFormat="1" ht="16.9" customHeight="1" spans="1:3">
      <c r="A22" s="8">
        <v>2082201</v>
      </c>
      <c r="B22" s="10" t="s">
        <v>34</v>
      </c>
      <c r="C22" s="11">
        <v>837</v>
      </c>
    </row>
    <row r="23" s="1" customFormat="1" ht="16.9" customHeight="1" spans="1:3">
      <c r="A23" s="8">
        <v>2082202</v>
      </c>
      <c r="B23" s="10" t="s">
        <v>35</v>
      </c>
      <c r="C23" s="11">
        <v>737</v>
      </c>
    </row>
    <row r="24" s="1" customFormat="1" ht="16.9" customHeight="1" spans="1:3">
      <c r="A24" s="8">
        <v>2082299</v>
      </c>
      <c r="B24" s="10" t="s">
        <v>36</v>
      </c>
      <c r="C24" s="11">
        <v>0</v>
      </c>
    </row>
    <row r="25" s="1" customFormat="1" ht="16.9" customHeight="1" spans="1:3">
      <c r="A25" s="8">
        <v>20823</v>
      </c>
      <c r="B25" s="9" t="s">
        <v>243</v>
      </c>
      <c r="C25" s="7">
        <f>SUM(C26:C28)</f>
        <v>45</v>
      </c>
    </row>
    <row r="26" s="1" customFormat="1" ht="16.9" customHeight="1" spans="1:3">
      <c r="A26" s="8">
        <v>2082301</v>
      </c>
      <c r="B26" s="10" t="s">
        <v>34</v>
      </c>
      <c r="C26" s="11">
        <v>0</v>
      </c>
    </row>
    <row r="27" s="1" customFormat="1" ht="16.9" customHeight="1" spans="1:3">
      <c r="A27" s="8">
        <v>2082302</v>
      </c>
      <c r="B27" s="10" t="s">
        <v>35</v>
      </c>
      <c r="C27" s="11">
        <v>45</v>
      </c>
    </row>
    <row r="28" s="1" customFormat="1" ht="16.9" customHeight="1" spans="1:3">
      <c r="A28" s="8">
        <v>2082399</v>
      </c>
      <c r="B28" s="10" t="s">
        <v>38</v>
      </c>
      <c r="C28" s="11">
        <v>0</v>
      </c>
    </row>
    <row r="29" s="1" customFormat="1" ht="16.9" customHeight="1" spans="1:3">
      <c r="A29" s="8">
        <v>211</v>
      </c>
      <c r="B29" s="9" t="s">
        <v>41</v>
      </c>
      <c r="C29" s="7">
        <f>SUM(C30,C35)</f>
        <v>0</v>
      </c>
    </row>
    <row r="30" s="1" customFormat="1" ht="16.9" customHeight="1" spans="1:3">
      <c r="A30" s="8">
        <v>21160</v>
      </c>
      <c r="B30" s="9" t="s">
        <v>42</v>
      </c>
      <c r="C30" s="7">
        <f>SUM(C31:C34)</f>
        <v>0</v>
      </c>
    </row>
    <row r="31" s="1" customFormat="1" ht="16.9" customHeight="1" spans="1:3">
      <c r="A31" s="8">
        <v>2116001</v>
      </c>
      <c r="B31" s="10" t="s">
        <v>43</v>
      </c>
      <c r="C31" s="11">
        <v>0</v>
      </c>
    </row>
    <row r="32" s="1" customFormat="1" ht="16.9" customHeight="1" spans="1:3">
      <c r="A32" s="8">
        <v>2116002</v>
      </c>
      <c r="B32" s="10" t="s">
        <v>44</v>
      </c>
      <c r="C32" s="11">
        <v>0</v>
      </c>
    </row>
    <row r="33" s="1" customFormat="1" ht="16.9" customHeight="1" spans="1:3">
      <c r="A33" s="8">
        <v>2116003</v>
      </c>
      <c r="B33" s="10" t="s">
        <v>45</v>
      </c>
      <c r="C33" s="11">
        <v>0</v>
      </c>
    </row>
    <row r="34" s="1" customFormat="1" ht="16.9" customHeight="1" spans="1:3">
      <c r="A34" s="8">
        <v>2116099</v>
      </c>
      <c r="B34" s="10" t="s">
        <v>46</v>
      </c>
      <c r="C34" s="11">
        <v>0</v>
      </c>
    </row>
    <row r="35" s="1" customFormat="1" ht="16.9" customHeight="1" spans="1:3">
      <c r="A35" s="8">
        <v>21161</v>
      </c>
      <c r="B35" s="9" t="s">
        <v>47</v>
      </c>
      <c r="C35" s="7">
        <f>SUM(C36:C39)</f>
        <v>0</v>
      </c>
    </row>
    <row r="36" s="1" customFormat="1" ht="16.9" customHeight="1" spans="1:3">
      <c r="A36" s="8">
        <v>2116101</v>
      </c>
      <c r="B36" s="10" t="s">
        <v>48</v>
      </c>
      <c r="C36" s="11">
        <v>0</v>
      </c>
    </row>
    <row r="37" s="1" customFormat="1" ht="16.9" customHeight="1" spans="1:3">
      <c r="A37" s="8">
        <v>2116102</v>
      </c>
      <c r="B37" s="10" t="s">
        <v>49</v>
      </c>
      <c r="C37" s="11">
        <v>0</v>
      </c>
    </row>
    <row r="38" s="1" customFormat="1" ht="16.9" customHeight="1" spans="1:3">
      <c r="A38" s="8">
        <v>2116103</v>
      </c>
      <c r="B38" s="10" t="s">
        <v>50</v>
      </c>
      <c r="C38" s="11">
        <v>0</v>
      </c>
    </row>
    <row r="39" s="1" customFormat="1" ht="16.9" customHeight="1" spans="1:3">
      <c r="A39" s="8">
        <v>2116104</v>
      </c>
      <c r="B39" s="10" t="s">
        <v>51</v>
      </c>
      <c r="C39" s="11">
        <v>0</v>
      </c>
    </row>
    <row r="40" s="1" customFormat="1" ht="16.9" customHeight="1" spans="1:3">
      <c r="A40" s="8">
        <v>212</v>
      </c>
      <c r="B40" s="9" t="s">
        <v>52</v>
      </c>
      <c r="C40" s="7">
        <f>SUM(C41,C54,C58:C59,C65)</f>
        <v>40987</v>
      </c>
    </row>
    <row r="41" s="1" customFormat="1" ht="16.9" customHeight="1" spans="1:3">
      <c r="A41" s="8">
        <v>21208</v>
      </c>
      <c r="B41" s="9" t="s">
        <v>53</v>
      </c>
      <c r="C41" s="7">
        <f>SUM(C42:C53)</f>
        <v>37700</v>
      </c>
    </row>
    <row r="42" s="1" customFormat="1" ht="16.9" customHeight="1" spans="1:3">
      <c r="A42" s="8">
        <v>2120801</v>
      </c>
      <c r="B42" s="10" t="s">
        <v>54</v>
      </c>
      <c r="C42" s="11">
        <v>11748</v>
      </c>
    </row>
    <row r="43" s="1" customFormat="1" ht="16.9" customHeight="1" spans="1:3">
      <c r="A43" s="8">
        <v>2120802</v>
      </c>
      <c r="B43" s="10" t="s">
        <v>55</v>
      </c>
      <c r="C43" s="11">
        <v>20906</v>
      </c>
    </row>
    <row r="44" s="1" customFormat="1" ht="16.9" customHeight="1" spans="1:3">
      <c r="A44" s="8">
        <v>2120803</v>
      </c>
      <c r="B44" s="10" t="s">
        <v>56</v>
      </c>
      <c r="C44" s="11">
        <v>0</v>
      </c>
    </row>
    <row r="45" s="1" customFormat="1" ht="16.9" customHeight="1" spans="1:3">
      <c r="A45" s="8">
        <v>2120804</v>
      </c>
      <c r="B45" s="10" t="s">
        <v>57</v>
      </c>
      <c r="C45" s="11">
        <v>0</v>
      </c>
    </row>
    <row r="46" s="1" customFormat="1" ht="16.9" customHeight="1" spans="1:3">
      <c r="A46" s="8">
        <v>2120805</v>
      </c>
      <c r="B46" s="10" t="s">
        <v>58</v>
      </c>
      <c r="C46" s="11">
        <v>0</v>
      </c>
    </row>
    <row r="47" s="1" customFormat="1" ht="16.9" customHeight="1" spans="1:3">
      <c r="A47" s="8">
        <v>2120806</v>
      </c>
      <c r="B47" s="10" t="s">
        <v>59</v>
      </c>
      <c r="C47" s="11">
        <v>0</v>
      </c>
    </row>
    <row r="48" s="1" customFormat="1" ht="16.9" customHeight="1" spans="1:3">
      <c r="A48" s="8">
        <v>2120807</v>
      </c>
      <c r="B48" s="10" t="s">
        <v>60</v>
      </c>
      <c r="C48" s="11">
        <v>0</v>
      </c>
    </row>
    <row r="49" s="1" customFormat="1" ht="16.9" customHeight="1" spans="1:3">
      <c r="A49" s="8">
        <v>2120809</v>
      </c>
      <c r="B49" s="10" t="s">
        <v>61</v>
      </c>
      <c r="C49" s="11">
        <v>0</v>
      </c>
    </row>
    <row r="50" s="1" customFormat="1" ht="16.9" customHeight="1" spans="1:3">
      <c r="A50" s="8">
        <v>2120810</v>
      </c>
      <c r="B50" s="10" t="s">
        <v>62</v>
      </c>
      <c r="C50" s="11">
        <v>776</v>
      </c>
    </row>
    <row r="51" s="1" customFormat="1" ht="16.9" customHeight="1" spans="1:3">
      <c r="A51" s="8">
        <v>2120811</v>
      </c>
      <c r="B51" s="10" t="s">
        <v>63</v>
      </c>
      <c r="C51" s="11">
        <v>0</v>
      </c>
    </row>
    <row r="52" s="1" customFormat="1" ht="16.9" customHeight="1" spans="1:3">
      <c r="A52" s="8">
        <v>2120813</v>
      </c>
      <c r="B52" s="10" t="s">
        <v>64</v>
      </c>
      <c r="C52" s="11">
        <v>0</v>
      </c>
    </row>
    <row r="53" s="1" customFormat="1" ht="16.9" customHeight="1" spans="1:3">
      <c r="A53" s="8">
        <v>2120899</v>
      </c>
      <c r="B53" s="10" t="s">
        <v>65</v>
      </c>
      <c r="C53" s="11">
        <v>4270</v>
      </c>
    </row>
    <row r="54" s="1" customFormat="1" ht="16.9" customHeight="1" spans="1:3">
      <c r="A54" s="8">
        <v>21210</v>
      </c>
      <c r="B54" s="9" t="s">
        <v>66</v>
      </c>
      <c r="C54" s="7">
        <f>SUM(C55:C57)</f>
        <v>0</v>
      </c>
    </row>
    <row r="55" s="1" customFormat="1" ht="16.9" customHeight="1" spans="1:3">
      <c r="A55" s="8">
        <v>2121001</v>
      </c>
      <c r="B55" s="10" t="s">
        <v>54</v>
      </c>
      <c r="C55" s="11">
        <v>0</v>
      </c>
    </row>
    <row r="56" s="1" customFormat="1" ht="16.9" customHeight="1" spans="1:3">
      <c r="A56" s="8">
        <v>2121002</v>
      </c>
      <c r="B56" s="10" t="s">
        <v>55</v>
      </c>
      <c r="C56" s="11">
        <v>0</v>
      </c>
    </row>
    <row r="57" s="1" customFormat="1" ht="16.9" customHeight="1" spans="1:3">
      <c r="A57" s="8">
        <v>2121099</v>
      </c>
      <c r="B57" s="10" t="s">
        <v>67</v>
      </c>
      <c r="C57" s="11">
        <v>0</v>
      </c>
    </row>
    <row r="58" s="1" customFormat="1" ht="16.9" customHeight="1" spans="1:3">
      <c r="A58" s="8">
        <v>21211</v>
      </c>
      <c r="B58" s="9" t="s">
        <v>244</v>
      </c>
      <c r="C58" s="11">
        <v>0</v>
      </c>
    </row>
    <row r="59" s="1" customFormat="1" ht="16.9" customHeight="1" spans="1:3">
      <c r="A59" s="8">
        <v>21213</v>
      </c>
      <c r="B59" s="9" t="s">
        <v>245</v>
      </c>
      <c r="C59" s="7">
        <f>SUM(C60:C64)</f>
        <v>2668</v>
      </c>
    </row>
    <row r="60" s="1" customFormat="1" ht="16.9" customHeight="1" spans="1:3">
      <c r="A60" s="8">
        <v>2121301</v>
      </c>
      <c r="B60" s="10" t="s">
        <v>70</v>
      </c>
      <c r="C60" s="11">
        <v>0</v>
      </c>
    </row>
    <row r="61" s="1" customFormat="1" ht="16.9" customHeight="1" spans="1:3">
      <c r="A61" s="8">
        <v>2121302</v>
      </c>
      <c r="B61" s="10" t="s">
        <v>71</v>
      </c>
      <c r="C61" s="11">
        <v>0</v>
      </c>
    </row>
    <row r="62" s="1" customFormat="1" ht="16.9" customHeight="1" spans="1:3">
      <c r="A62" s="8">
        <v>2121303</v>
      </c>
      <c r="B62" s="10" t="s">
        <v>72</v>
      </c>
      <c r="C62" s="11">
        <v>0</v>
      </c>
    </row>
    <row r="63" s="1" customFormat="1" ht="16.9" customHeight="1" spans="1:3">
      <c r="A63" s="8">
        <v>2121304</v>
      </c>
      <c r="B63" s="10" t="s">
        <v>73</v>
      </c>
      <c r="C63" s="11">
        <v>0</v>
      </c>
    </row>
    <row r="64" s="1" customFormat="1" ht="16.9" customHeight="1" spans="1:3">
      <c r="A64" s="8">
        <v>2121399</v>
      </c>
      <c r="B64" s="10" t="s">
        <v>74</v>
      </c>
      <c r="C64" s="11">
        <v>2668</v>
      </c>
    </row>
    <row r="65" s="1" customFormat="1" ht="16.9" customHeight="1" spans="1:3">
      <c r="A65" s="8">
        <v>21214</v>
      </c>
      <c r="B65" s="9" t="s">
        <v>246</v>
      </c>
      <c r="C65" s="7">
        <f>SUM(C66:C68)</f>
        <v>619</v>
      </c>
    </row>
    <row r="66" s="1" customFormat="1" ht="16.9" customHeight="1" spans="1:3">
      <c r="A66" s="8">
        <v>2121401</v>
      </c>
      <c r="B66" s="10" t="s">
        <v>76</v>
      </c>
      <c r="C66" s="11">
        <v>0</v>
      </c>
    </row>
    <row r="67" s="1" customFormat="1" ht="16.9" customHeight="1" spans="1:3">
      <c r="A67" s="8">
        <v>2121402</v>
      </c>
      <c r="B67" s="10" t="s">
        <v>77</v>
      </c>
      <c r="C67" s="11">
        <v>0</v>
      </c>
    </row>
    <row r="68" s="1" customFormat="1" ht="16.9" customHeight="1" spans="1:3">
      <c r="A68" s="8">
        <v>2121499</v>
      </c>
      <c r="B68" s="10" t="s">
        <v>78</v>
      </c>
      <c r="C68" s="11">
        <v>619</v>
      </c>
    </row>
    <row r="69" s="1" customFormat="1" ht="16.9" customHeight="1" spans="1:3">
      <c r="A69" s="8">
        <v>213</v>
      </c>
      <c r="B69" s="9" t="s">
        <v>92</v>
      </c>
      <c r="C69" s="7">
        <f>SUM(C70,C75,C80)</f>
        <v>92</v>
      </c>
    </row>
    <row r="70" s="1" customFormat="1" ht="16.5" customHeight="1" spans="1:3">
      <c r="A70" s="8">
        <v>21366</v>
      </c>
      <c r="B70" s="9" t="s">
        <v>247</v>
      </c>
      <c r="C70" s="7">
        <f>SUM(C71:C74)</f>
        <v>92</v>
      </c>
    </row>
    <row r="71" s="1" customFormat="1" ht="16.9" customHeight="1" spans="1:3">
      <c r="A71" s="8">
        <v>2136601</v>
      </c>
      <c r="B71" s="10" t="s">
        <v>35</v>
      </c>
      <c r="C71" s="11">
        <v>92</v>
      </c>
    </row>
    <row r="72" s="1" customFormat="1" ht="16.9" customHeight="1" spans="1:3">
      <c r="A72" s="8">
        <v>2136602</v>
      </c>
      <c r="B72" s="10" t="s">
        <v>94</v>
      </c>
      <c r="C72" s="11">
        <v>0</v>
      </c>
    </row>
    <row r="73" s="1" customFormat="1" ht="16.9" customHeight="1" spans="1:3">
      <c r="A73" s="8">
        <v>2136603</v>
      </c>
      <c r="B73" s="10" t="s">
        <v>95</v>
      </c>
      <c r="C73" s="11">
        <v>0</v>
      </c>
    </row>
    <row r="74" s="1" customFormat="1" ht="16.9" customHeight="1" spans="1:3">
      <c r="A74" s="8">
        <v>2136699</v>
      </c>
      <c r="B74" s="10" t="s">
        <v>96</v>
      </c>
      <c r="C74" s="11">
        <v>0</v>
      </c>
    </row>
    <row r="75" s="1" customFormat="1" ht="16.9" customHeight="1" spans="1:3">
      <c r="A75" s="8">
        <v>21367</v>
      </c>
      <c r="B75" s="9" t="s">
        <v>97</v>
      </c>
      <c r="C75" s="7">
        <f>SUM(C76:C79)</f>
        <v>0</v>
      </c>
    </row>
    <row r="76" s="1" customFormat="1" ht="16.9" customHeight="1" spans="1:3">
      <c r="A76" s="8">
        <v>2136701</v>
      </c>
      <c r="B76" s="10" t="s">
        <v>35</v>
      </c>
      <c r="C76" s="11">
        <v>0</v>
      </c>
    </row>
    <row r="77" s="1" customFormat="1" ht="16.9" customHeight="1" spans="1:3">
      <c r="A77" s="8">
        <v>2136702</v>
      </c>
      <c r="B77" s="10" t="s">
        <v>94</v>
      </c>
      <c r="C77" s="11">
        <v>0</v>
      </c>
    </row>
    <row r="78" s="1" customFormat="1" ht="16.9" customHeight="1" spans="1:3">
      <c r="A78" s="8">
        <v>2136703</v>
      </c>
      <c r="B78" s="10" t="s">
        <v>98</v>
      </c>
      <c r="C78" s="11">
        <v>0</v>
      </c>
    </row>
    <row r="79" s="1" customFormat="1" ht="16.9" customHeight="1" spans="1:3">
      <c r="A79" s="8">
        <v>2136799</v>
      </c>
      <c r="B79" s="10" t="s">
        <v>99</v>
      </c>
      <c r="C79" s="11">
        <v>0</v>
      </c>
    </row>
    <row r="80" s="1" customFormat="1" ht="16.9" customHeight="1" spans="1:3">
      <c r="A80" s="8">
        <v>21369</v>
      </c>
      <c r="B80" s="9" t="s">
        <v>248</v>
      </c>
      <c r="C80" s="7">
        <f>SUM(C81:C84)</f>
        <v>0</v>
      </c>
    </row>
    <row r="81" s="1" customFormat="1" ht="16.9" customHeight="1" spans="1:3">
      <c r="A81" s="8">
        <v>2136901</v>
      </c>
      <c r="B81" s="10" t="s">
        <v>101</v>
      </c>
      <c r="C81" s="11">
        <v>0</v>
      </c>
    </row>
    <row r="82" s="1" customFormat="1" ht="16.9" customHeight="1" spans="1:3">
      <c r="A82" s="8">
        <v>2136902</v>
      </c>
      <c r="B82" s="10" t="s">
        <v>102</v>
      </c>
      <c r="C82" s="11">
        <v>0</v>
      </c>
    </row>
    <row r="83" s="1" customFormat="1" ht="16.9" customHeight="1" spans="1:3">
      <c r="A83" s="8">
        <v>2136903</v>
      </c>
      <c r="B83" s="10" t="s">
        <v>103</v>
      </c>
      <c r="C83" s="11">
        <v>0</v>
      </c>
    </row>
    <row r="84" s="1" customFormat="1" ht="16.9" customHeight="1" spans="1:3">
      <c r="A84" s="8">
        <v>2136999</v>
      </c>
      <c r="B84" s="10" t="s">
        <v>104</v>
      </c>
      <c r="C84" s="11">
        <v>0</v>
      </c>
    </row>
    <row r="85" s="1" customFormat="1" ht="16.9" customHeight="1" spans="1:3">
      <c r="A85" s="8">
        <v>214</v>
      </c>
      <c r="B85" s="9" t="s">
        <v>113</v>
      </c>
      <c r="C85" s="7">
        <f>SUM(C86,C91,C96,C101,C110,C117)</f>
        <v>0</v>
      </c>
    </row>
    <row r="86" s="1" customFormat="1" ht="16.9" customHeight="1" spans="1:3">
      <c r="A86" s="8">
        <v>21460</v>
      </c>
      <c r="B86" s="9" t="s">
        <v>249</v>
      </c>
      <c r="C86" s="7">
        <f>SUM(C87:C90)</f>
        <v>0</v>
      </c>
    </row>
    <row r="87" s="1" customFormat="1" ht="16.9" customHeight="1" spans="1:3">
      <c r="A87" s="8">
        <v>2146001</v>
      </c>
      <c r="B87" s="10" t="s">
        <v>115</v>
      </c>
      <c r="C87" s="11">
        <v>0</v>
      </c>
    </row>
    <row r="88" s="1" customFormat="1" ht="16.9" customHeight="1" spans="1:3">
      <c r="A88" s="8">
        <v>2146002</v>
      </c>
      <c r="B88" s="10" t="s">
        <v>116</v>
      </c>
      <c r="C88" s="11">
        <v>0</v>
      </c>
    </row>
    <row r="89" s="1" customFormat="1" ht="16.9" customHeight="1" spans="1:3">
      <c r="A89" s="8">
        <v>2146003</v>
      </c>
      <c r="B89" s="10" t="s">
        <v>117</v>
      </c>
      <c r="C89" s="11">
        <v>0</v>
      </c>
    </row>
    <row r="90" s="1" customFormat="1" ht="16.9" customHeight="1" spans="1:3">
      <c r="A90" s="8">
        <v>2146099</v>
      </c>
      <c r="B90" s="10" t="s">
        <v>118</v>
      </c>
      <c r="C90" s="11">
        <v>0</v>
      </c>
    </row>
    <row r="91" s="1" customFormat="1" ht="16.9" customHeight="1" spans="1:3">
      <c r="A91" s="8">
        <v>21462</v>
      </c>
      <c r="B91" s="9" t="s">
        <v>250</v>
      </c>
      <c r="C91" s="7">
        <f>SUM(C92:C95)</f>
        <v>0</v>
      </c>
    </row>
    <row r="92" s="1" customFormat="1" ht="16.9" customHeight="1" spans="1:3">
      <c r="A92" s="8">
        <v>2146201</v>
      </c>
      <c r="B92" s="10" t="s">
        <v>117</v>
      </c>
      <c r="C92" s="11">
        <v>0</v>
      </c>
    </row>
    <row r="93" s="1" customFormat="1" ht="16.9" customHeight="1" spans="1:3">
      <c r="A93" s="8">
        <v>2146202</v>
      </c>
      <c r="B93" s="10" t="s">
        <v>120</v>
      </c>
      <c r="C93" s="11">
        <v>0</v>
      </c>
    </row>
    <row r="94" s="1" customFormat="1" ht="16.9" customHeight="1" spans="1:3">
      <c r="A94" s="8">
        <v>2146203</v>
      </c>
      <c r="B94" s="10" t="s">
        <v>121</v>
      </c>
      <c r="C94" s="11">
        <v>0</v>
      </c>
    </row>
    <row r="95" s="1" customFormat="1" ht="16.9" customHeight="1" spans="1:3">
      <c r="A95" s="8">
        <v>2146299</v>
      </c>
      <c r="B95" s="10" t="s">
        <v>122</v>
      </c>
      <c r="C95" s="11">
        <v>0</v>
      </c>
    </row>
    <row r="96" s="1" customFormat="1" ht="16.9" customHeight="1" spans="1:3">
      <c r="A96" s="8">
        <v>21463</v>
      </c>
      <c r="B96" s="9" t="s">
        <v>251</v>
      </c>
      <c r="C96" s="7">
        <f>SUM(C97:C100)</f>
        <v>0</v>
      </c>
    </row>
    <row r="97" s="1" customFormat="1" ht="16.9" customHeight="1" spans="1:3">
      <c r="A97" s="8">
        <v>2146301</v>
      </c>
      <c r="B97" s="10" t="s">
        <v>124</v>
      </c>
      <c r="C97" s="11">
        <v>0</v>
      </c>
    </row>
    <row r="98" s="1" customFormat="1" ht="16.9" customHeight="1" spans="1:3">
      <c r="A98" s="8">
        <v>2146302</v>
      </c>
      <c r="B98" s="10" t="s">
        <v>125</v>
      </c>
      <c r="C98" s="11">
        <v>0</v>
      </c>
    </row>
    <row r="99" s="1" customFormat="1" ht="16.9" customHeight="1" spans="1:3">
      <c r="A99" s="8">
        <v>2146303</v>
      </c>
      <c r="B99" s="10" t="s">
        <v>126</v>
      </c>
      <c r="C99" s="11">
        <v>0</v>
      </c>
    </row>
    <row r="100" s="1" customFormat="1" ht="16.9" customHeight="1" spans="1:3">
      <c r="A100" s="8">
        <v>2146399</v>
      </c>
      <c r="B100" s="10" t="s">
        <v>127</v>
      </c>
      <c r="C100" s="11">
        <v>0</v>
      </c>
    </row>
    <row r="101" s="1" customFormat="1" ht="16.9" customHeight="1" spans="1:3">
      <c r="A101" s="8">
        <v>21464</v>
      </c>
      <c r="B101" s="9" t="s">
        <v>128</v>
      </c>
      <c r="C101" s="7">
        <f>SUM(C102:C109)</f>
        <v>0</v>
      </c>
    </row>
    <row r="102" s="1" customFormat="1" ht="16.9" customHeight="1" spans="1:3">
      <c r="A102" s="8">
        <v>2146401</v>
      </c>
      <c r="B102" s="10" t="s">
        <v>129</v>
      </c>
      <c r="C102" s="11">
        <v>0</v>
      </c>
    </row>
    <row r="103" s="1" customFormat="1" ht="16.9" customHeight="1" spans="1:3">
      <c r="A103" s="8">
        <v>2146402</v>
      </c>
      <c r="B103" s="10" t="s">
        <v>130</v>
      </c>
      <c r="C103" s="11">
        <v>0</v>
      </c>
    </row>
    <row r="104" s="1" customFormat="1" ht="16.9" customHeight="1" spans="1:3">
      <c r="A104" s="8">
        <v>2146403</v>
      </c>
      <c r="B104" s="10" t="s">
        <v>131</v>
      </c>
      <c r="C104" s="11">
        <v>0</v>
      </c>
    </row>
    <row r="105" s="1" customFormat="1" ht="16.9" customHeight="1" spans="1:3">
      <c r="A105" s="8">
        <v>2146404</v>
      </c>
      <c r="B105" s="10" t="s">
        <v>132</v>
      </c>
      <c r="C105" s="11">
        <v>0</v>
      </c>
    </row>
    <row r="106" s="1" customFormat="1" ht="16.9" customHeight="1" spans="1:3">
      <c r="A106" s="8">
        <v>2146405</v>
      </c>
      <c r="B106" s="10" t="s">
        <v>133</v>
      </c>
      <c r="C106" s="11">
        <v>0</v>
      </c>
    </row>
    <row r="107" s="1" customFormat="1" ht="16.9" customHeight="1" spans="1:3">
      <c r="A107" s="8">
        <v>2146406</v>
      </c>
      <c r="B107" s="10" t="s">
        <v>134</v>
      </c>
      <c r="C107" s="11">
        <v>0</v>
      </c>
    </row>
    <row r="108" s="1" customFormat="1" ht="16.9" customHeight="1" spans="1:3">
      <c r="A108" s="8">
        <v>2146407</v>
      </c>
      <c r="B108" s="10" t="s">
        <v>135</v>
      </c>
      <c r="C108" s="11">
        <v>0</v>
      </c>
    </row>
    <row r="109" s="1" customFormat="1" ht="16.9" customHeight="1" spans="1:3">
      <c r="A109" s="8">
        <v>2146499</v>
      </c>
      <c r="B109" s="10" t="s">
        <v>136</v>
      </c>
      <c r="C109" s="11">
        <v>0</v>
      </c>
    </row>
    <row r="110" s="1" customFormat="1" ht="16.9" customHeight="1" spans="1:3">
      <c r="A110" s="8">
        <v>21468</v>
      </c>
      <c r="B110" s="9" t="s">
        <v>137</v>
      </c>
      <c r="C110" s="7">
        <f>SUM(C111:C116)</f>
        <v>0</v>
      </c>
    </row>
    <row r="111" s="1" customFormat="1" ht="16.9" customHeight="1" spans="1:3">
      <c r="A111" s="8">
        <v>2146801</v>
      </c>
      <c r="B111" s="10" t="s">
        <v>138</v>
      </c>
      <c r="C111" s="11">
        <v>0</v>
      </c>
    </row>
    <row r="112" s="1" customFormat="1" ht="16.9" customHeight="1" spans="1:3">
      <c r="A112" s="8">
        <v>2146802</v>
      </c>
      <c r="B112" s="10" t="s">
        <v>139</v>
      </c>
      <c r="C112" s="11">
        <v>0</v>
      </c>
    </row>
    <row r="113" s="1" customFormat="1" ht="16.9" customHeight="1" spans="1:3">
      <c r="A113" s="8">
        <v>2146803</v>
      </c>
      <c r="B113" s="10" t="s">
        <v>140</v>
      </c>
      <c r="C113" s="11">
        <v>0</v>
      </c>
    </row>
    <row r="114" s="1" customFormat="1" ht="16.9" customHeight="1" spans="1:3">
      <c r="A114" s="8">
        <v>2146804</v>
      </c>
      <c r="B114" s="10" t="s">
        <v>141</v>
      </c>
      <c r="C114" s="11">
        <v>0</v>
      </c>
    </row>
    <row r="115" s="1" customFormat="1" ht="16.9" customHeight="1" spans="1:3">
      <c r="A115" s="8">
        <v>2146805</v>
      </c>
      <c r="B115" s="10" t="s">
        <v>142</v>
      </c>
      <c r="C115" s="11">
        <v>0</v>
      </c>
    </row>
    <row r="116" s="1" customFormat="1" ht="16.9" customHeight="1" spans="1:3">
      <c r="A116" s="8">
        <v>2146899</v>
      </c>
      <c r="B116" s="10" t="s">
        <v>143</v>
      </c>
      <c r="C116" s="11">
        <v>0</v>
      </c>
    </row>
    <row r="117" s="1" customFormat="1" ht="16.9" customHeight="1" spans="1:3">
      <c r="A117" s="8">
        <v>21469</v>
      </c>
      <c r="B117" s="9" t="s">
        <v>144</v>
      </c>
      <c r="C117" s="7">
        <f>SUM(C118:C125)</f>
        <v>0</v>
      </c>
    </row>
    <row r="118" s="1" customFormat="1" ht="16.9" customHeight="1" spans="1:3">
      <c r="A118" s="8">
        <v>2146901</v>
      </c>
      <c r="B118" s="10" t="s">
        <v>145</v>
      </c>
      <c r="C118" s="11">
        <v>0</v>
      </c>
    </row>
    <row r="119" s="1" customFormat="1" ht="16.9" customHeight="1" spans="1:3">
      <c r="A119" s="8">
        <v>2146902</v>
      </c>
      <c r="B119" s="10" t="s">
        <v>146</v>
      </c>
      <c r="C119" s="11">
        <v>0</v>
      </c>
    </row>
    <row r="120" s="1" customFormat="1" ht="16.9" customHeight="1" spans="1:3">
      <c r="A120" s="8">
        <v>2146903</v>
      </c>
      <c r="B120" s="10" t="s">
        <v>147</v>
      </c>
      <c r="C120" s="11">
        <v>0</v>
      </c>
    </row>
    <row r="121" s="1" customFormat="1" ht="16.9" customHeight="1" spans="1:3">
      <c r="A121" s="8">
        <v>2146904</v>
      </c>
      <c r="B121" s="10" t="s">
        <v>148</v>
      </c>
      <c r="C121" s="11">
        <v>0</v>
      </c>
    </row>
    <row r="122" s="1" customFormat="1" ht="16.9" customHeight="1" spans="1:3">
      <c r="A122" s="8">
        <v>2146906</v>
      </c>
      <c r="B122" s="10" t="s">
        <v>149</v>
      </c>
      <c r="C122" s="11">
        <v>0</v>
      </c>
    </row>
    <row r="123" s="1" customFormat="1" ht="16.9" customHeight="1" spans="1:3">
      <c r="A123" s="8">
        <v>2146907</v>
      </c>
      <c r="B123" s="10" t="s">
        <v>150</v>
      </c>
      <c r="C123" s="11">
        <v>0</v>
      </c>
    </row>
    <row r="124" s="1" customFormat="1" ht="16.9" customHeight="1" spans="1:3">
      <c r="A124" s="8">
        <v>2146908</v>
      </c>
      <c r="B124" s="10" t="s">
        <v>151</v>
      </c>
      <c r="C124" s="11">
        <v>0</v>
      </c>
    </row>
    <row r="125" s="1" customFormat="1" ht="16.9" customHeight="1" spans="1:3">
      <c r="A125" s="8">
        <v>2146999</v>
      </c>
      <c r="B125" s="10" t="s">
        <v>152</v>
      </c>
      <c r="C125" s="11">
        <v>0</v>
      </c>
    </row>
    <row r="126" s="1" customFormat="1" ht="16.9" customHeight="1" spans="1:3">
      <c r="A126" s="8">
        <v>215</v>
      </c>
      <c r="B126" s="9" t="s">
        <v>163</v>
      </c>
      <c r="C126" s="7">
        <f>C127</f>
        <v>0</v>
      </c>
    </row>
    <row r="127" s="1" customFormat="1" ht="16.9" customHeight="1" spans="1:3">
      <c r="A127" s="8">
        <v>21562</v>
      </c>
      <c r="B127" s="9" t="s">
        <v>164</v>
      </c>
      <c r="C127" s="7">
        <f>SUM(C128:C130)</f>
        <v>0</v>
      </c>
    </row>
    <row r="128" s="1" customFormat="1" ht="16.9" customHeight="1" spans="1:3">
      <c r="A128" s="8">
        <v>2156201</v>
      </c>
      <c r="B128" s="10" t="s">
        <v>165</v>
      </c>
      <c r="C128" s="11">
        <v>0</v>
      </c>
    </row>
    <row r="129" s="1" customFormat="1" ht="16.9" customHeight="1" spans="1:3">
      <c r="A129" s="8">
        <v>2156202</v>
      </c>
      <c r="B129" s="10" t="s">
        <v>166</v>
      </c>
      <c r="C129" s="11">
        <v>0</v>
      </c>
    </row>
    <row r="130" s="1" customFormat="1" ht="16.9" customHeight="1" spans="1:3">
      <c r="A130" s="8">
        <v>2156299</v>
      </c>
      <c r="B130" s="10" t="s">
        <v>167</v>
      </c>
      <c r="C130" s="11">
        <v>0</v>
      </c>
    </row>
    <row r="131" s="1" customFormat="1" ht="16.9" customHeight="1" spans="1:3">
      <c r="A131" s="8">
        <v>216</v>
      </c>
      <c r="B131" s="9" t="s">
        <v>252</v>
      </c>
      <c r="C131" s="7">
        <f>C132</f>
        <v>87</v>
      </c>
    </row>
    <row r="132" s="1" customFormat="1" ht="16.9" customHeight="1" spans="1:3">
      <c r="A132" s="8">
        <v>21660</v>
      </c>
      <c r="B132" s="9" t="s">
        <v>23</v>
      </c>
      <c r="C132" s="7">
        <f>SUM(C133:C137)</f>
        <v>87</v>
      </c>
    </row>
    <row r="133" s="1" customFormat="1" ht="16.9" customHeight="1" spans="1:3">
      <c r="A133" s="8">
        <v>2166001</v>
      </c>
      <c r="B133" s="10" t="s">
        <v>24</v>
      </c>
      <c r="C133" s="11">
        <v>0</v>
      </c>
    </row>
    <row r="134" s="1" customFormat="1" ht="16.9" customHeight="1" spans="1:3">
      <c r="A134" s="8">
        <v>2166002</v>
      </c>
      <c r="B134" s="10" t="s">
        <v>25</v>
      </c>
      <c r="C134" s="11">
        <v>0</v>
      </c>
    </row>
    <row r="135" s="1" customFormat="1" ht="16.9" customHeight="1" spans="1:3">
      <c r="A135" s="8">
        <v>2166003</v>
      </c>
      <c r="B135" s="10" t="s">
        <v>26</v>
      </c>
      <c r="C135" s="11">
        <v>0</v>
      </c>
    </row>
    <row r="136" s="1" customFormat="1" ht="16.9" customHeight="1" spans="1:3">
      <c r="A136" s="8">
        <v>2166004</v>
      </c>
      <c r="B136" s="10" t="s">
        <v>27</v>
      </c>
      <c r="C136" s="11">
        <v>87</v>
      </c>
    </row>
    <row r="137" s="1" customFormat="1" ht="16.9" customHeight="1" spans="1:3">
      <c r="A137" s="8">
        <v>2166099</v>
      </c>
      <c r="B137" s="10" t="s">
        <v>28</v>
      </c>
      <c r="C137" s="11">
        <v>0</v>
      </c>
    </row>
    <row r="138" s="1" customFormat="1" ht="16.9" customHeight="1" spans="1:3">
      <c r="A138" s="8">
        <v>217</v>
      </c>
      <c r="B138" s="9" t="s">
        <v>168</v>
      </c>
      <c r="C138" s="7">
        <f>C139</f>
        <v>0</v>
      </c>
    </row>
    <row r="139" s="1" customFormat="1" ht="16.9" customHeight="1" spans="1:3">
      <c r="A139" s="8">
        <v>21704</v>
      </c>
      <c r="B139" s="9" t="s">
        <v>169</v>
      </c>
      <c r="C139" s="7">
        <f>SUM(C140:C141)</f>
        <v>0</v>
      </c>
    </row>
    <row r="140" s="1" customFormat="1" ht="16.9" customHeight="1" spans="1:3">
      <c r="A140" s="8">
        <v>2170402</v>
      </c>
      <c r="B140" s="10" t="s">
        <v>170</v>
      </c>
      <c r="C140" s="11">
        <v>0</v>
      </c>
    </row>
    <row r="141" s="1" customFormat="1" ht="16.9" customHeight="1" spans="1:3">
      <c r="A141" s="8">
        <v>2170403</v>
      </c>
      <c r="B141" s="10" t="s">
        <v>171</v>
      </c>
      <c r="C141" s="11">
        <v>0</v>
      </c>
    </row>
    <row r="142" s="1" customFormat="1" ht="16.9" customHeight="1" spans="1:3">
      <c r="A142" s="8">
        <v>229</v>
      </c>
      <c r="B142" s="9" t="s">
        <v>172</v>
      </c>
      <c r="C142" s="7">
        <f>C143+C144+C153</f>
        <v>40149</v>
      </c>
    </row>
    <row r="143" s="1" customFormat="1" ht="16.9" customHeight="1" spans="1:3">
      <c r="A143" s="8">
        <v>22904</v>
      </c>
      <c r="B143" s="9" t="s">
        <v>173</v>
      </c>
      <c r="C143" s="11">
        <v>38999</v>
      </c>
    </row>
    <row r="144" s="1" customFormat="1" ht="16.9" customHeight="1" spans="1:3">
      <c r="A144" s="8">
        <v>22908</v>
      </c>
      <c r="B144" s="9" t="s">
        <v>177</v>
      </c>
      <c r="C144" s="7">
        <f>SUM(C145:C152)</f>
        <v>0</v>
      </c>
    </row>
    <row r="145" s="1" customFormat="1" ht="16.9" customHeight="1" spans="1:3">
      <c r="A145" s="8">
        <v>2290802</v>
      </c>
      <c r="B145" s="10" t="s">
        <v>178</v>
      </c>
      <c r="C145" s="11">
        <v>0</v>
      </c>
    </row>
    <row r="146" s="1" customFormat="1" ht="16.9" customHeight="1" spans="1:3">
      <c r="A146" s="8">
        <v>2290803</v>
      </c>
      <c r="B146" s="10" t="s">
        <v>179</v>
      </c>
      <c r="C146" s="11">
        <v>0</v>
      </c>
    </row>
    <row r="147" s="1" customFormat="1" ht="16.9" customHeight="1" spans="1:3">
      <c r="A147" s="8">
        <v>2290804</v>
      </c>
      <c r="B147" s="10" t="s">
        <v>180</v>
      </c>
      <c r="C147" s="11">
        <v>0</v>
      </c>
    </row>
    <row r="148" s="1" customFormat="1" ht="16.9" customHeight="1" spans="1:3">
      <c r="A148" s="8">
        <v>2290805</v>
      </c>
      <c r="B148" s="10" t="s">
        <v>181</v>
      </c>
      <c r="C148" s="11">
        <v>0</v>
      </c>
    </row>
    <row r="149" s="1" customFormat="1" ht="16.9" customHeight="1" spans="1:3">
      <c r="A149" s="8">
        <v>2290806</v>
      </c>
      <c r="B149" s="10" t="s">
        <v>182</v>
      </c>
      <c r="C149" s="11">
        <v>0</v>
      </c>
    </row>
    <row r="150" s="1" customFormat="1" ht="16.9" customHeight="1" spans="1:3">
      <c r="A150" s="8">
        <v>2290807</v>
      </c>
      <c r="B150" s="10" t="s">
        <v>183</v>
      </c>
      <c r="C150" s="11">
        <v>0</v>
      </c>
    </row>
    <row r="151" s="1" customFormat="1" ht="16.9" customHeight="1" spans="1:3">
      <c r="A151" s="8">
        <v>2290808</v>
      </c>
      <c r="B151" s="10" t="s">
        <v>184</v>
      </c>
      <c r="C151" s="11">
        <v>0</v>
      </c>
    </row>
    <row r="152" s="1" customFormat="1" ht="16.9" customHeight="1" spans="1:3">
      <c r="A152" s="8">
        <v>2290899</v>
      </c>
      <c r="B152" s="10" t="s">
        <v>185</v>
      </c>
      <c r="C152" s="11">
        <v>0</v>
      </c>
    </row>
    <row r="153" s="1" customFormat="1" ht="16.9" customHeight="1" spans="1:3">
      <c r="A153" s="8">
        <v>22960</v>
      </c>
      <c r="B153" s="9" t="s">
        <v>253</v>
      </c>
      <c r="C153" s="7">
        <f>SUM(C154:C164)</f>
        <v>1150</v>
      </c>
    </row>
    <row r="154" s="1" customFormat="1" ht="16.9" customHeight="1" spans="1:3">
      <c r="A154" s="8">
        <v>2296001</v>
      </c>
      <c r="B154" s="10" t="s">
        <v>187</v>
      </c>
      <c r="C154" s="11">
        <v>0</v>
      </c>
    </row>
    <row r="155" s="1" customFormat="1" ht="16.9" customHeight="1" spans="1:3">
      <c r="A155" s="8">
        <v>2296002</v>
      </c>
      <c r="B155" s="10" t="s">
        <v>188</v>
      </c>
      <c r="C155" s="11">
        <v>734</v>
      </c>
    </row>
    <row r="156" s="1" customFormat="1" ht="16.9" customHeight="1" spans="1:3">
      <c r="A156" s="8">
        <v>2296003</v>
      </c>
      <c r="B156" s="10" t="s">
        <v>189</v>
      </c>
      <c r="C156" s="11">
        <v>110</v>
      </c>
    </row>
    <row r="157" s="1" customFormat="1" ht="16.9" customHeight="1" spans="1:3">
      <c r="A157" s="8">
        <v>2296004</v>
      </c>
      <c r="B157" s="10" t="s">
        <v>190</v>
      </c>
      <c r="C157" s="11">
        <v>0</v>
      </c>
    </row>
    <row r="158" s="1" customFormat="1" ht="16.9" customHeight="1" spans="1:3">
      <c r="A158" s="8">
        <v>2296005</v>
      </c>
      <c r="B158" s="10" t="s">
        <v>191</v>
      </c>
      <c r="C158" s="11">
        <v>0</v>
      </c>
    </row>
    <row r="159" s="1" customFormat="1" ht="16.9" customHeight="1" spans="1:3">
      <c r="A159" s="8">
        <v>2296006</v>
      </c>
      <c r="B159" s="10" t="s">
        <v>192</v>
      </c>
      <c r="C159" s="11">
        <v>10</v>
      </c>
    </row>
    <row r="160" s="1" customFormat="1" ht="16.9" customHeight="1" spans="1:3">
      <c r="A160" s="8">
        <v>2296010</v>
      </c>
      <c r="B160" s="10" t="s">
        <v>193</v>
      </c>
      <c r="C160" s="11">
        <v>0</v>
      </c>
    </row>
    <row r="161" s="1" customFormat="1" ht="16.9" customHeight="1" spans="1:3">
      <c r="A161" s="8">
        <v>2296011</v>
      </c>
      <c r="B161" s="10" t="s">
        <v>194</v>
      </c>
      <c r="C161" s="11">
        <v>0</v>
      </c>
    </row>
    <row r="162" s="1" customFormat="1" ht="16.9" customHeight="1" spans="1:3">
      <c r="A162" s="8">
        <v>2296012</v>
      </c>
      <c r="B162" s="10" t="s">
        <v>195</v>
      </c>
      <c r="C162" s="11">
        <v>0</v>
      </c>
    </row>
    <row r="163" s="1" customFormat="1" ht="16.9" customHeight="1" spans="1:3">
      <c r="A163" s="8">
        <v>2296013</v>
      </c>
      <c r="B163" s="10" t="s">
        <v>196</v>
      </c>
      <c r="C163" s="11">
        <v>132</v>
      </c>
    </row>
    <row r="164" s="1" customFormat="1" ht="16.9" customHeight="1" spans="1:3">
      <c r="A164" s="8">
        <v>2296099</v>
      </c>
      <c r="B164" s="10" t="s">
        <v>197</v>
      </c>
      <c r="C164" s="11">
        <v>164</v>
      </c>
    </row>
    <row r="165" s="1" customFormat="1" ht="16.9" customHeight="1" spans="1:3">
      <c r="A165" s="8">
        <v>232</v>
      </c>
      <c r="B165" s="9" t="s">
        <v>198</v>
      </c>
      <c r="C165" s="7">
        <f>C166</f>
        <v>1</v>
      </c>
    </row>
    <row r="166" s="1" customFormat="1" ht="16.9" customHeight="1" spans="1:3">
      <c r="A166" s="8">
        <v>23204</v>
      </c>
      <c r="B166" s="9" t="s">
        <v>199</v>
      </c>
      <c r="C166" s="7">
        <f>SUM(C167:C183)</f>
        <v>1</v>
      </c>
    </row>
    <row r="167" s="1" customFormat="1" ht="16.9" customHeight="1" spans="1:3">
      <c r="A167" s="8">
        <v>2320401</v>
      </c>
      <c r="B167" s="10" t="s">
        <v>200</v>
      </c>
      <c r="C167" s="11">
        <v>0</v>
      </c>
    </row>
    <row r="168" s="1" customFormat="1" ht="16.9" customHeight="1" spans="1:3">
      <c r="A168" s="8">
        <v>2320402</v>
      </c>
      <c r="B168" s="10" t="s">
        <v>201</v>
      </c>
      <c r="C168" s="11">
        <v>0</v>
      </c>
    </row>
    <row r="169" s="1" customFormat="1" ht="16.9" customHeight="1" spans="1:3">
      <c r="A169" s="8">
        <v>2320405</v>
      </c>
      <c r="B169" s="10" t="s">
        <v>202</v>
      </c>
      <c r="C169" s="11">
        <v>0</v>
      </c>
    </row>
    <row r="170" s="1" customFormat="1" ht="17.25" customHeight="1" spans="1:3">
      <c r="A170" s="8">
        <v>2320411</v>
      </c>
      <c r="B170" s="10" t="s">
        <v>203</v>
      </c>
      <c r="C170" s="11">
        <v>1</v>
      </c>
    </row>
    <row r="171" s="1" customFormat="1" ht="17.25" customHeight="1" spans="1:3">
      <c r="A171" s="8">
        <v>2320412</v>
      </c>
      <c r="B171" s="10" t="s">
        <v>204</v>
      </c>
      <c r="C171" s="11">
        <v>0</v>
      </c>
    </row>
    <row r="172" s="1" customFormat="1" ht="17.25" customHeight="1" spans="1:3">
      <c r="A172" s="8">
        <v>2320413</v>
      </c>
      <c r="B172" s="10" t="s">
        <v>205</v>
      </c>
      <c r="C172" s="11">
        <v>0</v>
      </c>
    </row>
    <row r="173" s="1" customFormat="1" ht="17.25" customHeight="1" spans="1:3">
      <c r="A173" s="8">
        <v>2320414</v>
      </c>
      <c r="B173" s="10" t="s">
        <v>206</v>
      </c>
      <c r="C173" s="11">
        <v>0</v>
      </c>
    </row>
    <row r="174" s="1" customFormat="1" ht="17.25" customHeight="1" spans="1:3">
      <c r="A174" s="8">
        <v>2320415</v>
      </c>
      <c r="B174" s="10" t="s">
        <v>254</v>
      </c>
      <c r="C174" s="11">
        <v>0</v>
      </c>
    </row>
    <row r="175" s="1" customFormat="1" ht="17.25" customHeight="1" spans="1:3">
      <c r="A175" s="8">
        <v>2320416</v>
      </c>
      <c r="B175" s="10" t="s">
        <v>207</v>
      </c>
      <c r="C175" s="11">
        <v>0</v>
      </c>
    </row>
    <row r="176" s="1" customFormat="1" ht="17.25" customHeight="1" spans="1:3">
      <c r="A176" s="8">
        <v>2320417</v>
      </c>
      <c r="B176" s="10" t="s">
        <v>208</v>
      </c>
      <c r="C176" s="11">
        <v>0</v>
      </c>
    </row>
    <row r="177" s="1" customFormat="1" ht="17.25" customHeight="1" spans="1:3">
      <c r="A177" s="8">
        <v>2320418</v>
      </c>
      <c r="B177" s="10" t="s">
        <v>209</v>
      </c>
      <c r="C177" s="11">
        <v>0</v>
      </c>
    </row>
    <row r="178" s="1" customFormat="1" ht="17.25" customHeight="1" spans="1:3">
      <c r="A178" s="8">
        <v>2320419</v>
      </c>
      <c r="B178" s="10" t="s">
        <v>210</v>
      </c>
      <c r="C178" s="11">
        <v>0</v>
      </c>
    </row>
    <row r="179" s="1" customFormat="1" ht="17.25" customHeight="1" spans="1:3">
      <c r="A179" s="8">
        <v>2320420</v>
      </c>
      <c r="B179" s="10" t="s">
        <v>211</v>
      </c>
      <c r="C179" s="11">
        <v>0</v>
      </c>
    </row>
    <row r="180" s="1" customFormat="1" ht="17.25" customHeight="1" spans="1:3">
      <c r="A180" s="8">
        <v>2320431</v>
      </c>
      <c r="B180" s="10" t="s">
        <v>212</v>
      </c>
      <c r="C180" s="11">
        <v>0</v>
      </c>
    </row>
    <row r="181" s="1" customFormat="1" ht="16.9" customHeight="1" spans="1:3">
      <c r="A181" s="8">
        <v>2320432</v>
      </c>
      <c r="B181" s="10" t="s">
        <v>213</v>
      </c>
      <c r="C181" s="11">
        <v>0</v>
      </c>
    </row>
    <row r="182" s="1" customFormat="1" ht="16.9" customHeight="1" spans="1:3">
      <c r="A182" s="8">
        <v>2320498</v>
      </c>
      <c r="B182" s="10" t="s">
        <v>215</v>
      </c>
      <c r="C182" s="11">
        <v>0</v>
      </c>
    </row>
    <row r="183" s="1" customFormat="1" ht="16.9" customHeight="1" spans="1:3">
      <c r="A183" s="8">
        <v>2320499</v>
      </c>
      <c r="B183" s="10" t="s">
        <v>216</v>
      </c>
      <c r="C183" s="11">
        <v>0</v>
      </c>
    </row>
    <row r="184" s="1" customFormat="1" ht="16.9" customHeight="1" spans="1:3">
      <c r="A184" s="8">
        <v>233</v>
      </c>
      <c r="B184" s="9" t="s">
        <v>217</v>
      </c>
      <c r="C184" s="7">
        <f>C185</f>
        <v>0</v>
      </c>
    </row>
    <row r="185" s="1" customFormat="1" ht="16.9" customHeight="1" spans="1:3">
      <c r="A185" s="8">
        <v>23304</v>
      </c>
      <c r="B185" s="9" t="s">
        <v>218</v>
      </c>
      <c r="C185" s="7">
        <f>SUM(C186:C202)</f>
        <v>0</v>
      </c>
    </row>
    <row r="186" s="1" customFormat="1" ht="16.9" customHeight="1" spans="1:3">
      <c r="A186" s="8">
        <v>2330401</v>
      </c>
      <c r="B186" s="10" t="s">
        <v>219</v>
      </c>
      <c r="C186" s="11">
        <v>0</v>
      </c>
    </row>
    <row r="187" s="1" customFormat="1" ht="16.9" customHeight="1" spans="1:3">
      <c r="A187" s="8">
        <v>2330402</v>
      </c>
      <c r="B187" s="10" t="s">
        <v>220</v>
      </c>
      <c r="C187" s="11">
        <v>0</v>
      </c>
    </row>
    <row r="188" s="1" customFormat="1" ht="16.9" customHeight="1" spans="1:3">
      <c r="A188" s="8">
        <v>2330405</v>
      </c>
      <c r="B188" s="10" t="s">
        <v>221</v>
      </c>
      <c r="C188" s="11">
        <v>0</v>
      </c>
    </row>
    <row r="189" s="1" customFormat="1" ht="16.9" customHeight="1" spans="1:3">
      <c r="A189" s="8">
        <v>2330411</v>
      </c>
      <c r="B189" s="10" t="s">
        <v>222</v>
      </c>
      <c r="C189" s="11">
        <v>0</v>
      </c>
    </row>
    <row r="190" s="1" customFormat="1" ht="16.9" customHeight="1" spans="1:3">
      <c r="A190" s="8">
        <v>2330412</v>
      </c>
      <c r="B190" s="10" t="s">
        <v>223</v>
      </c>
      <c r="C190" s="11">
        <v>0</v>
      </c>
    </row>
    <row r="191" s="1" customFormat="1" ht="16.9" customHeight="1" spans="1:3">
      <c r="A191" s="8">
        <v>2330413</v>
      </c>
      <c r="B191" s="10" t="s">
        <v>224</v>
      </c>
      <c r="C191" s="11">
        <v>0</v>
      </c>
    </row>
    <row r="192" s="1" customFormat="1" ht="16.9" customHeight="1" spans="1:3">
      <c r="A192" s="8">
        <v>2330414</v>
      </c>
      <c r="B192" s="10" t="s">
        <v>225</v>
      </c>
      <c r="C192" s="11">
        <v>0</v>
      </c>
    </row>
    <row r="193" s="1" customFormat="1" ht="16.9" customHeight="1" spans="1:3">
      <c r="A193" s="8">
        <v>2330415</v>
      </c>
      <c r="B193" s="10" t="s">
        <v>255</v>
      </c>
      <c r="C193" s="11">
        <v>0</v>
      </c>
    </row>
    <row r="194" s="1" customFormat="1" ht="16.9" customHeight="1" spans="1:3">
      <c r="A194" s="8">
        <v>2330416</v>
      </c>
      <c r="B194" s="10" t="s">
        <v>226</v>
      </c>
      <c r="C194" s="11">
        <v>0</v>
      </c>
    </row>
    <row r="195" s="1" customFormat="1" ht="16.9" customHeight="1" spans="1:3">
      <c r="A195" s="8">
        <v>2330417</v>
      </c>
      <c r="B195" s="10" t="s">
        <v>227</v>
      </c>
      <c r="C195" s="11">
        <v>0</v>
      </c>
    </row>
    <row r="196" s="1" customFormat="1" ht="16.9" customHeight="1" spans="1:3">
      <c r="A196" s="8">
        <v>2330418</v>
      </c>
      <c r="B196" s="10" t="s">
        <v>228</v>
      </c>
      <c r="C196" s="11">
        <v>0</v>
      </c>
    </row>
    <row r="197" s="1" customFormat="1" ht="16.9" customHeight="1" spans="1:3">
      <c r="A197" s="8">
        <v>2330419</v>
      </c>
      <c r="B197" s="10" t="s">
        <v>229</v>
      </c>
      <c r="C197" s="11">
        <v>0</v>
      </c>
    </row>
    <row r="198" s="1" customFormat="1" ht="16.9" customHeight="1" spans="1:3">
      <c r="A198" s="8">
        <v>2330420</v>
      </c>
      <c r="B198" s="10" t="s">
        <v>230</v>
      </c>
      <c r="C198" s="11">
        <v>0</v>
      </c>
    </row>
    <row r="199" s="1" customFormat="1" ht="16.9" customHeight="1" spans="1:3">
      <c r="A199" s="8">
        <v>2330431</v>
      </c>
      <c r="B199" s="10" t="s">
        <v>231</v>
      </c>
      <c r="C199" s="11">
        <v>0</v>
      </c>
    </row>
    <row r="200" s="1" customFormat="1" ht="16.9" customHeight="1" spans="1:3">
      <c r="A200" s="8">
        <v>2330432</v>
      </c>
      <c r="B200" s="10" t="s">
        <v>232</v>
      </c>
      <c r="C200" s="11">
        <v>0</v>
      </c>
    </row>
    <row r="201" s="1" customFormat="1" ht="16.9" customHeight="1" spans="1:3">
      <c r="A201" s="8">
        <v>2330498</v>
      </c>
      <c r="B201" s="10" t="s">
        <v>234</v>
      </c>
      <c r="C201" s="11">
        <v>0</v>
      </c>
    </row>
    <row r="202" s="1" customFormat="1" ht="16.9" customHeight="1" spans="1:3">
      <c r="A202" s="8">
        <v>2330499</v>
      </c>
      <c r="B202" s="10" t="s">
        <v>235</v>
      </c>
      <c r="C202" s="11">
        <v>0</v>
      </c>
    </row>
  </sheetData>
  <mergeCells count="1">
    <mergeCell ref="A1:C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超群</cp:lastModifiedBy>
  <dcterms:created xsi:type="dcterms:W3CDTF">2021-06-04T08:55:00Z</dcterms:created>
  <dcterms:modified xsi:type="dcterms:W3CDTF">2021-06-05T07:10:49Z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